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Załącznik 2.1" sheetId="1" r:id="rId1"/>
    <sheet name="Załącznik 2.2" sheetId="3" r:id="rId2"/>
  </sheets>
  <calcPr calcId="145621"/>
</workbook>
</file>

<file path=xl/calcChain.xml><?xml version="1.0" encoding="utf-8"?>
<calcChain xmlns="http://schemas.openxmlformats.org/spreadsheetml/2006/main">
  <c r="G16" i="3" l="1"/>
  <c r="K16" i="3" s="1"/>
  <c r="G15" i="3"/>
  <c r="K15" i="3" s="1"/>
  <c r="G14" i="3"/>
  <c r="K14" i="3" s="1"/>
  <c r="N12" i="3"/>
  <c r="K8" i="3"/>
  <c r="N8" i="3" s="1"/>
  <c r="N17" i="3" s="1"/>
  <c r="M15" i="1"/>
  <c r="M16" i="1"/>
  <c r="K18" i="3" l="1"/>
  <c r="N14" i="3"/>
  <c r="N18" i="3" s="1"/>
  <c r="M14" i="3"/>
  <c r="M18" i="3" s="1"/>
  <c r="N15" i="3"/>
  <c r="K19" i="3"/>
  <c r="M15" i="3"/>
  <c r="M19" i="3" s="1"/>
  <c r="N16" i="3"/>
  <c r="M16" i="3"/>
  <c r="K17" i="3"/>
  <c r="K20" i="3" s="1"/>
  <c r="M8" i="3"/>
  <c r="M17" i="3" s="1"/>
  <c r="M20" i="3" s="1"/>
  <c r="K8" i="1"/>
  <c r="N12" i="1"/>
  <c r="N19" i="3" l="1"/>
  <c r="N20" i="3" s="1"/>
  <c r="M8" i="1"/>
  <c r="M17" i="1" s="1"/>
  <c r="K17" i="1"/>
  <c r="G16" i="1"/>
  <c r="G14" i="1"/>
  <c r="K14" i="1" s="1"/>
  <c r="G15" i="1"/>
  <c r="K18" i="1" l="1"/>
  <c r="M14" i="1"/>
  <c r="M18" i="1" s="1"/>
  <c r="N14" i="1"/>
  <c r="N18" i="1" s="1"/>
  <c r="K16" i="1"/>
  <c r="K15" i="1"/>
  <c r="N8" i="1"/>
  <c r="N17" i="1" s="1"/>
  <c r="K19" i="1" l="1"/>
  <c r="N15" i="1"/>
  <c r="N16" i="1"/>
  <c r="N19" i="1" l="1"/>
  <c r="N20" i="1" s="1"/>
  <c r="M19" i="1"/>
  <c r="M20" i="1" s="1"/>
  <c r="K20" i="1"/>
</calcChain>
</file>

<file path=xl/sharedStrings.xml><?xml version="1.0" encoding="utf-8"?>
<sst xmlns="http://schemas.openxmlformats.org/spreadsheetml/2006/main" count="120" uniqueCount="45">
  <si>
    <t>Wartość netto [zł]</t>
  </si>
  <si>
    <t>Sprzedaż</t>
  </si>
  <si>
    <t>bez akcyzy</t>
  </si>
  <si>
    <t>kWh</t>
  </si>
  <si>
    <t>gr/kWh</t>
  </si>
  <si>
    <t>Opłata abonamentowa</t>
  </si>
  <si>
    <t>zł/m-c</t>
  </si>
  <si>
    <t>Dystrybucja</t>
  </si>
  <si>
    <t>Opłata stała</t>
  </si>
  <si>
    <t>Opłata zmienna</t>
  </si>
  <si>
    <t>Grupa taryfowa dystrybucyjna W-5.1</t>
  </si>
  <si>
    <t>gr/(kWh/h) za h</t>
  </si>
  <si>
    <t>sprzedaż</t>
  </si>
  <si>
    <t>Opis składników opłat</t>
  </si>
  <si>
    <t>Zużycie w okresie trwania umowy [kWh]</t>
  </si>
  <si>
    <t>Liczba liczników</t>
  </si>
  <si>
    <t>Liczba miesięcy</t>
  </si>
  <si>
    <t>Wielkość</t>
  </si>
  <si>
    <t>x</t>
  </si>
  <si>
    <t>Zużycie [kWh]</t>
  </si>
  <si>
    <t>Moc umowna</t>
  </si>
  <si>
    <t>Jednostka wielkości</t>
  </si>
  <si>
    <t>m-c x l.liczników</t>
  </si>
  <si>
    <t>(kWh/h) za h = moc umowna x 365 dni x 24 h</t>
  </si>
  <si>
    <t>Jednostka ceny jednostkowej</t>
  </si>
  <si>
    <t>Uśredniona  cena paliwa gazowego dla wszystkich taryf</t>
  </si>
  <si>
    <t>Formularz cenowy</t>
  </si>
  <si>
    <r>
      <t>Załącznik nr  2.1 do Formularza oferty</t>
    </r>
    <r>
      <rPr>
        <i/>
        <sz val="10"/>
        <color theme="1"/>
        <rFont val="Calibri"/>
        <family val="2"/>
        <charset val="238"/>
      </rPr>
      <t>.</t>
    </r>
  </si>
  <si>
    <t>Część 1</t>
  </si>
  <si>
    <t>Wartość brutto [zł]</t>
  </si>
  <si>
    <t>Suma opłat za paliwo gazowe [zł]</t>
  </si>
  <si>
    <t>Suma opłat abonamentowych  -sprzedaż [zł]</t>
  </si>
  <si>
    <t>Całkowite koszty dystrybucji = opłata stała + zmienna [zł]</t>
  </si>
  <si>
    <t>Razem [zł]</t>
  </si>
  <si>
    <t>** Podatek VAT powinien zostać wyliczony zgodnie z obowiązującymi w dniu składania ofert przepisami prawa, z dokładnością do dwóch miejsc po przecinku.</t>
  </si>
  <si>
    <t>Wartość Vat</t>
  </si>
  <si>
    <t>Numer postępowania: CGPiN/GAZ/2017</t>
  </si>
  <si>
    <t>Kompleksowa dostawa gazu ziemnego dla Centrum Ginekologii, Położnictwa i Neonatologii w Opoluw okresie od 01.08.2017 r. do 31.07.2018 r</t>
  </si>
  <si>
    <r>
      <t>Załącznik nr  2.2 do Formularza oferty</t>
    </r>
    <r>
      <rPr>
        <i/>
        <sz val="10"/>
        <color theme="1"/>
        <rFont val="Calibri"/>
        <family val="2"/>
        <charset val="238"/>
      </rPr>
      <t>.</t>
    </r>
  </si>
  <si>
    <t>Kompleksowa dostawa gazu ziemnego dla Centrum Ginekologii, Położnictwa i Neonatologii w Opoluw okresie od 01.08.2018 r. do 31.07.2019 r</t>
  </si>
  <si>
    <t>Część 2</t>
  </si>
  <si>
    <t>z akcyzą</t>
  </si>
  <si>
    <t>Stawka podatku Vat</t>
  </si>
  <si>
    <t>Cena jednostkowa netto 
(należy podać z dokładnością do trzech miejsc po przecinku)</t>
  </si>
  <si>
    <t>Cena jednostkowa netto
(należy podać z dokładnością do trzech miejsc po przecinku)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</si>
</sst>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9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9"/>
      <name val="Arial Narrow"/>
      <family val="2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4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7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3" fillId="0" borderId="0" xfId="0" applyNumberFormat="1" applyFont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4" fontId="0" fillId="0" borderId="0" xfId="0" applyNumberFormat="1"/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" fontId="10" fillId="4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4" fontId="10" fillId="4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4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0" xfId="0" applyFont="1" applyAlignment="1">
      <alignment horizontal="justify" vertical="center"/>
    </xf>
    <xf numFmtId="4" fontId="2" fillId="5" borderId="3" xfId="0" applyNumberFormat="1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5" fillId="4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4" fontId="10" fillId="0" borderId="5" xfId="0" applyNumberFormat="1" applyFont="1" applyBorder="1" applyAlignment="1">
      <alignment horizontal="center" vertical="center"/>
    </xf>
    <xf numFmtId="0" fontId="15" fillId="4" borderId="5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9" fontId="0" fillId="0" borderId="0" xfId="0" applyNumberFormat="1"/>
    <xf numFmtId="9" fontId="2" fillId="5" borderId="3" xfId="0" applyNumberFormat="1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0" fillId="0" borderId="0" xfId="0" applyProtection="1"/>
    <xf numFmtId="4" fontId="0" fillId="0" borderId="0" xfId="0" applyNumberFormat="1" applyProtection="1"/>
    <xf numFmtId="0" fontId="11" fillId="0" borderId="0" xfId="0" applyFont="1" applyAlignment="1" applyProtection="1">
      <alignment horizontal="left" vertical="center"/>
    </xf>
    <xf numFmtId="0" fontId="0" fillId="0" borderId="0" xfId="0" applyBorder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4" fontId="3" fillId="0" borderId="0" xfId="0" applyNumberFormat="1" applyFont="1" applyBorder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 wrapText="1"/>
    </xf>
    <xf numFmtId="3" fontId="14" fillId="0" borderId="4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 wrapText="1"/>
    </xf>
    <xf numFmtId="9" fontId="0" fillId="0" borderId="0" xfId="0" applyNumberFormat="1" applyProtection="1"/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4" fontId="5" fillId="2" borderId="0" xfId="0" applyNumberFormat="1" applyFont="1" applyFill="1" applyBorder="1" applyAlignment="1" applyProtection="1">
      <alignment vertical="center"/>
    </xf>
    <xf numFmtId="4" fontId="2" fillId="5" borderId="3" xfId="0" applyNumberFormat="1" applyFont="1" applyFill="1" applyBorder="1" applyAlignment="1" applyProtection="1">
      <alignment horizontal="center" vertical="center" wrapText="1"/>
    </xf>
    <xf numFmtId="9" fontId="2" fillId="5" borderId="3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vertical="center"/>
    </xf>
    <xf numFmtId="4" fontId="3" fillId="5" borderId="3" xfId="0" applyNumberFormat="1" applyFont="1" applyFill="1" applyBorder="1" applyAlignment="1" applyProtection="1">
      <alignment horizontal="center" vertical="center" wrapText="1"/>
    </xf>
    <xf numFmtId="9" fontId="5" fillId="2" borderId="3" xfId="0" applyNumberFormat="1" applyFont="1" applyFill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horizontal="center" vertical="center"/>
    </xf>
    <xf numFmtId="4" fontId="10" fillId="4" borderId="3" xfId="0" applyNumberFormat="1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vertical="center"/>
    </xf>
    <xf numFmtId="4" fontId="1" fillId="0" borderId="3" xfId="0" applyNumberFormat="1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horizontal="center" vertical="center"/>
    </xf>
    <xf numFmtId="4" fontId="10" fillId="4" borderId="3" xfId="0" applyNumberFormat="1" applyFont="1" applyFill="1" applyBorder="1" applyAlignment="1" applyProtection="1">
      <alignment vertical="center"/>
    </xf>
    <xf numFmtId="0" fontId="15" fillId="0" borderId="3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/>
    </xf>
    <xf numFmtId="0" fontId="10" fillId="4" borderId="5" xfId="0" applyFont="1" applyFill="1" applyBorder="1" applyAlignment="1" applyProtection="1">
      <alignment vertical="center"/>
    </xf>
    <xf numFmtId="0" fontId="10" fillId="4" borderId="5" xfId="0" applyFont="1" applyFill="1" applyBorder="1" applyAlignment="1" applyProtection="1">
      <alignment horizontal="center" vertical="center"/>
    </xf>
    <xf numFmtId="4" fontId="10" fillId="0" borderId="5" xfId="0" applyNumberFormat="1" applyFont="1" applyBorder="1" applyAlignment="1" applyProtection="1">
      <alignment horizontal="center" vertical="center"/>
    </xf>
    <xf numFmtId="0" fontId="15" fillId="4" borderId="5" xfId="0" applyFont="1" applyFill="1" applyBorder="1" applyAlignment="1" applyProtection="1">
      <alignment vertical="center"/>
    </xf>
    <xf numFmtId="4" fontId="1" fillId="0" borderId="5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justify" vertical="center"/>
    </xf>
    <xf numFmtId="0" fontId="9" fillId="0" borderId="0" xfId="0" applyFont="1" applyAlignment="1" applyProtection="1">
      <alignment horizontal="justify" vertical="center"/>
    </xf>
    <xf numFmtId="0" fontId="11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indent="7"/>
    </xf>
    <xf numFmtId="164" fontId="2" fillId="0" borderId="4" xfId="0" applyNumberFormat="1" applyFont="1" applyFill="1" applyBorder="1" applyAlignment="1" applyProtection="1">
      <alignment vertical="center" wrapText="1"/>
    </xf>
    <xf numFmtId="9" fontId="2" fillId="0" borderId="3" xfId="0" applyNumberFormat="1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vertical="center" wrapText="1"/>
      <protection locked="0"/>
    </xf>
    <xf numFmtId="9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Fill="1" applyBorder="1" applyAlignment="1">
      <alignment vertical="center" wrapText="1"/>
    </xf>
    <xf numFmtId="9" fontId="2" fillId="0" borderId="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O7" sqref="O7"/>
    </sheetView>
  </sheetViews>
  <sheetFormatPr defaultRowHeight="15" x14ac:dyDescent="0.25"/>
  <cols>
    <col min="2" max="2" width="15.5703125" customWidth="1"/>
    <col min="3" max="3" width="7.5703125" customWidth="1"/>
    <col min="4" max="4" width="8.7109375" customWidth="1"/>
    <col min="5" max="5" width="10.7109375" style="26" customWidth="1"/>
    <col min="6" max="6" width="16.140625" customWidth="1"/>
    <col min="7" max="7" width="10.85546875" style="26" bestFit="1" customWidth="1"/>
    <col min="8" max="8" width="13.140625" customWidth="1"/>
    <col min="9" max="9" width="17.5703125" customWidth="1"/>
    <col min="10" max="10" width="10.42578125" customWidth="1"/>
    <col min="11" max="12" width="8.5703125" customWidth="1"/>
    <col min="13" max="13" width="8.85546875" customWidth="1"/>
    <col min="14" max="14" width="8.5703125" customWidth="1"/>
  </cols>
  <sheetData>
    <row r="1" spans="1:14" x14ac:dyDescent="0.25">
      <c r="B1" t="s">
        <v>36</v>
      </c>
      <c r="H1" s="42" t="s">
        <v>27</v>
      </c>
    </row>
    <row r="3" spans="1:14" s="11" customFormat="1" ht="15" customHeight="1" x14ac:dyDescent="0.25">
      <c r="B3" s="11" t="s">
        <v>26</v>
      </c>
      <c r="E3" s="44"/>
      <c r="F3" s="10"/>
      <c r="G3" s="10"/>
      <c r="H3" s="10"/>
      <c r="I3" s="22"/>
      <c r="J3" s="10"/>
      <c r="K3" s="22"/>
      <c r="L3" s="22"/>
      <c r="M3" s="22"/>
    </row>
    <row r="4" spans="1:14" s="11" customFormat="1" ht="15" customHeight="1" x14ac:dyDescent="0.25">
      <c r="E4" s="44"/>
      <c r="F4" s="10" t="s">
        <v>28</v>
      </c>
      <c r="G4" s="10"/>
      <c r="H4" s="10"/>
      <c r="I4" s="22"/>
      <c r="J4" s="10"/>
      <c r="K4" s="22"/>
      <c r="L4" s="22"/>
      <c r="M4" s="22"/>
    </row>
    <row r="5" spans="1:14" s="11" customFormat="1" ht="15" customHeight="1" x14ac:dyDescent="0.25">
      <c r="B5" s="43" t="s">
        <v>37</v>
      </c>
      <c r="E5" s="44"/>
      <c r="F5" s="10"/>
      <c r="G5" s="10"/>
      <c r="H5" s="10"/>
      <c r="I5" s="22"/>
      <c r="J5" s="10"/>
      <c r="K5" s="22"/>
      <c r="L5" s="22"/>
      <c r="M5" s="22"/>
    </row>
    <row r="6" spans="1:14" s="11" customFormat="1" ht="15" customHeight="1" x14ac:dyDescent="0.25">
      <c r="E6" s="44"/>
      <c r="F6" s="10"/>
      <c r="G6" s="10"/>
      <c r="H6" s="10"/>
      <c r="I6" s="22"/>
      <c r="J6" s="10"/>
      <c r="K6" s="22"/>
      <c r="L6" s="22"/>
      <c r="M6" s="22"/>
    </row>
    <row r="7" spans="1:14" s="11" customFormat="1" ht="54" x14ac:dyDescent="0.25">
      <c r="E7" s="45"/>
      <c r="F7" s="18" t="s">
        <v>13</v>
      </c>
      <c r="G7" s="18"/>
      <c r="H7" s="18" t="s">
        <v>14</v>
      </c>
      <c r="I7" s="18" t="s">
        <v>43</v>
      </c>
      <c r="J7" s="18" t="s">
        <v>24</v>
      </c>
      <c r="K7" s="18" t="s">
        <v>0</v>
      </c>
      <c r="L7" s="18" t="s">
        <v>42</v>
      </c>
      <c r="M7" s="18" t="s">
        <v>35</v>
      </c>
      <c r="N7" s="18" t="s">
        <v>29</v>
      </c>
    </row>
    <row r="8" spans="1:14" ht="40.5" x14ac:dyDescent="0.25">
      <c r="E8" s="7" t="s">
        <v>12</v>
      </c>
      <c r="F8" s="9" t="s">
        <v>25</v>
      </c>
      <c r="G8" s="9" t="s">
        <v>2</v>
      </c>
      <c r="H8" s="49">
        <v>822900</v>
      </c>
      <c r="I8" s="134"/>
      <c r="J8" s="28" t="s">
        <v>4</v>
      </c>
      <c r="K8" s="41">
        <f>(H8*I8)/100</f>
        <v>0</v>
      </c>
      <c r="L8" s="135"/>
      <c r="M8" s="41">
        <f>K8*L8</f>
        <v>0</v>
      </c>
      <c r="N8" s="41">
        <f>K8*1.23</f>
        <v>0</v>
      </c>
    </row>
    <row r="9" spans="1:14" ht="40.5" x14ac:dyDescent="0.25">
      <c r="E9" s="7" t="s">
        <v>12</v>
      </c>
      <c r="F9" s="9" t="s">
        <v>25</v>
      </c>
      <c r="G9" s="9" t="s">
        <v>41</v>
      </c>
      <c r="H9" s="49">
        <v>0</v>
      </c>
      <c r="I9" s="136" t="s">
        <v>18</v>
      </c>
      <c r="J9" s="28" t="s">
        <v>4</v>
      </c>
      <c r="K9" s="41"/>
      <c r="L9" s="137"/>
      <c r="M9" s="41"/>
      <c r="N9" s="41"/>
    </row>
    <row r="10" spans="1:14" x14ac:dyDescent="0.25">
      <c r="A10" s="1"/>
      <c r="B10" s="62"/>
      <c r="C10" s="63"/>
      <c r="D10" s="63"/>
      <c r="E10" s="63"/>
      <c r="F10" s="63"/>
      <c r="G10" s="63"/>
      <c r="H10" s="63"/>
      <c r="I10" s="63"/>
      <c r="J10" s="13"/>
      <c r="L10" s="59"/>
    </row>
    <row r="11" spans="1:14" x14ac:dyDescent="0.25">
      <c r="A11" s="12"/>
      <c r="B11" s="58"/>
      <c r="C11" s="58"/>
      <c r="D11" s="58"/>
      <c r="E11" s="58"/>
      <c r="F11" s="58"/>
      <c r="G11" s="58"/>
      <c r="H11" s="58"/>
      <c r="I11" s="58"/>
      <c r="J11" s="13"/>
      <c r="L11" s="59"/>
    </row>
    <row r="12" spans="1:14" x14ac:dyDescent="0.25">
      <c r="A12" s="14" t="s">
        <v>10</v>
      </c>
      <c r="B12" s="15"/>
      <c r="C12" s="15"/>
      <c r="D12" s="15"/>
      <c r="E12" s="25"/>
      <c r="F12" s="15"/>
      <c r="G12" s="25"/>
      <c r="H12" s="15"/>
      <c r="I12" s="15"/>
      <c r="J12" s="15"/>
      <c r="K12" s="47"/>
      <c r="L12" s="60"/>
      <c r="M12" s="47"/>
      <c r="N12" s="47">
        <f>K12*1.23</f>
        <v>0</v>
      </c>
    </row>
    <row r="13" spans="1:14" ht="54" x14ac:dyDescent="0.25">
      <c r="A13" s="17"/>
      <c r="B13" s="17"/>
      <c r="C13" s="18" t="s">
        <v>15</v>
      </c>
      <c r="D13" s="40" t="s">
        <v>16</v>
      </c>
      <c r="E13" s="23" t="s">
        <v>19</v>
      </c>
      <c r="F13" s="17" t="s">
        <v>20</v>
      </c>
      <c r="G13" s="23" t="s">
        <v>17</v>
      </c>
      <c r="H13" s="18" t="s">
        <v>21</v>
      </c>
      <c r="I13" s="18" t="s">
        <v>44</v>
      </c>
      <c r="J13" s="18" t="s">
        <v>24</v>
      </c>
      <c r="K13" s="48" t="s">
        <v>0</v>
      </c>
      <c r="L13" s="61" t="s">
        <v>42</v>
      </c>
      <c r="M13" s="48" t="s">
        <v>35</v>
      </c>
      <c r="N13" s="18" t="s">
        <v>29</v>
      </c>
    </row>
    <row r="14" spans="1:14" x14ac:dyDescent="0.25">
      <c r="A14" s="19" t="s">
        <v>1</v>
      </c>
      <c r="B14" s="16" t="s">
        <v>5</v>
      </c>
      <c r="C14" s="50">
        <v>1</v>
      </c>
      <c r="D14" s="51">
        <v>12</v>
      </c>
      <c r="E14" s="30" t="s">
        <v>18</v>
      </c>
      <c r="F14" s="52" t="s">
        <v>18</v>
      </c>
      <c r="G14" s="24">
        <f>C14*D14</f>
        <v>12</v>
      </c>
      <c r="H14" s="20" t="s">
        <v>22</v>
      </c>
      <c r="I14" s="134"/>
      <c r="J14" s="28" t="s">
        <v>6</v>
      </c>
      <c r="K14" s="41">
        <f>G14*I14</f>
        <v>0</v>
      </c>
      <c r="L14" s="135"/>
      <c r="M14" s="41">
        <f>K14*L14</f>
        <v>0</v>
      </c>
      <c r="N14" s="41">
        <f>K14*1.23</f>
        <v>0</v>
      </c>
    </row>
    <row r="15" spans="1:14" ht="38.25" x14ac:dyDescent="0.25">
      <c r="A15" s="19" t="s">
        <v>7</v>
      </c>
      <c r="B15" s="8" t="s">
        <v>8</v>
      </c>
      <c r="C15" s="53" t="s">
        <v>18</v>
      </c>
      <c r="D15" s="31" t="s">
        <v>18</v>
      </c>
      <c r="E15" s="32" t="s">
        <v>18</v>
      </c>
      <c r="F15" s="54">
        <v>549</v>
      </c>
      <c r="G15" s="24">
        <f>F15*24*365</f>
        <v>4809240</v>
      </c>
      <c r="H15" s="27" t="s">
        <v>23</v>
      </c>
      <c r="I15" s="134"/>
      <c r="J15" s="29" t="s">
        <v>11</v>
      </c>
      <c r="K15" s="41">
        <f>(G15*I15)/100</f>
        <v>0</v>
      </c>
      <c r="L15" s="135"/>
      <c r="M15" s="41">
        <f t="shared" ref="M15:M16" si="0">K15*L15</f>
        <v>0</v>
      </c>
      <c r="N15" s="41">
        <f>K15*1.23</f>
        <v>0</v>
      </c>
    </row>
    <row r="16" spans="1:14" x14ac:dyDescent="0.25">
      <c r="A16" s="19" t="s">
        <v>7</v>
      </c>
      <c r="B16" s="21" t="s">
        <v>9</v>
      </c>
      <c r="C16" s="55" t="s">
        <v>18</v>
      </c>
      <c r="D16" s="35" t="s">
        <v>18</v>
      </c>
      <c r="E16" s="56">
        <v>822900</v>
      </c>
      <c r="F16" s="57" t="s">
        <v>18</v>
      </c>
      <c r="G16" s="36">
        <f>E16</f>
        <v>822900</v>
      </c>
      <c r="H16" s="37" t="s">
        <v>3</v>
      </c>
      <c r="I16" s="134"/>
      <c r="J16" s="38" t="s">
        <v>4</v>
      </c>
      <c r="K16" s="41">
        <f>(G16*I16)/100</f>
        <v>0</v>
      </c>
      <c r="L16" s="135"/>
      <c r="M16" s="41">
        <f t="shared" si="0"/>
        <v>0</v>
      </c>
      <c r="N16" s="41">
        <f>K16*1.23</f>
        <v>0</v>
      </c>
    </row>
    <row r="17" spans="1:14" x14ac:dyDescent="0.25">
      <c r="A17" s="33"/>
      <c r="B17" s="65" t="s">
        <v>30</v>
      </c>
      <c r="C17" s="65"/>
      <c r="D17" s="65"/>
      <c r="E17" s="65"/>
      <c r="F17" s="65"/>
      <c r="G17" s="65"/>
      <c r="H17" s="65"/>
      <c r="I17" s="65"/>
      <c r="J17" s="39"/>
      <c r="K17" s="41">
        <f>K8</f>
        <v>0</v>
      </c>
      <c r="L17" s="41"/>
      <c r="M17" s="41">
        <f t="shared" ref="M17:N17" si="1">M8</f>
        <v>0</v>
      </c>
      <c r="N17" s="41">
        <f t="shared" si="1"/>
        <v>0</v>
      </c>
    </row>
    <row r="18" spans="1:14" x14ac:dyDescent="0.25">
      <c r="A18" s="34"/>
      <c r="B18" s="65" t="s">
        <v>31</v>
      </c>
      <c r="C18" s="65"/>
      <c r="D18" s="65"/>
      <c r="E18" s="65"/>
      <c r="F18" s="65"/>
      <c r="G18" s="65"/>
      <c r="H18" s="65"/>
      <c r="I18" s="65"/>
      <c r="J18" s="39"/>
      <c r="K18" s="41">
        <f>SUM(K14)</f>
        <v>0</v>
      </c>
      <c r="L18" s="41"/>
      <c r="M18" s="41">
        <f t="shared" ref="M18:N18" si="2">SUM(M14)</f>
        <v>0</v>
      </c>
      <c r="N18" s="41">
        <f t="shared" si="2"/>
        <v>0</v>
      </c>
    </row>
    <row r="19" spans="1:14" x14ac:dyDescent="0.25">
      <c r="A19" s="33"/>
      <c r="B19" s="65" t="s">
        <v>32</v>
      </c>
      <c r="C19" s="65"/>
      <c r="D19" s="65"/>
      <c r="E19" s="65"/>
      <c r="F19" s="65"/>
      <c r="G19" s="65"/>
      <c r="H19" s="65"/>
      <c r="I19" s="65"/>
      <c r="J19" s="39"/>
      <c r="K19" s="41">
        <f>SUM(K15:K16)</f>
        <v>0</v>
      </c>
      <c r="L19" s="41"/>
      <c r="M19" s="41">
        <f t="shared" ref="M19:N19" si="3">SUM(M15:M16)</f>
        <v>0</v>
      </c>
      <c r="N19" s="41">
        <f t="shared" si="3"/>
        <v>0</v>
      </c>
    </row>
    <row r="20" spans="1:14" x14ac:dyDescent="0.25">
      <c r="A20" s="33"/>
      <c r="B20" s="65" t="s">
        <v>33</v>
      </c>
      <c r="C20" s="65"/>
      <c r="D20" s="65"/>
      <c r="E20" s="65"/>
      <c r="F20" s="65"/>
      <c r="G20" s="65"/>
      <c r="H20" s="65"/>
      <c r="I20" s="65"/>
      <c r="J20" s="39"/>
      <c r="K20" s="41">
        <f>SUM(K17:K19)</f>
        <v>0</v>
      </c>
      <c r="L20" s="41"/>
      <c r="M20" s="41">
        <f t="shared" ref="M20:N20" si="4">SUM(M17:M19)</f>
        <v>0</v>
      </c>
      <c r="N20" s="41">
        <f t="shared" si="4"/>
        <v>0</v>
      </c>
    </row>
    <row r="21" spans="1:14" ht="15.75" x14ac:dyDescent="0.25">
      <c r="A21" s="2"/>
    </row>
    <row r="22" spans="1:14" x14ac:dyDescent="0.25">
      <c r="A22" s="3"/>
      <c r="B22" s="46"/>
    </row>
    <row r="23" spans="1:14" ht="47.25" customHeight="1" x14ac:dyDescent="0.25">
      <c r="A23" s="4"/>
      <c r="B23" s="64" t="s">
        <v>34</v>
      </c>
      <c r="C23" s="64"/>
      <c r="D23" s="64"/>
      <c r="E23" s="64"/>
      <c r="F23" s="64"/>
      <c r="G23" s="64"/>
      <c r="H23" s="64"/>
    </row>
    <row r="24" spans="1:14" x14ac:dyDescent="0.25">
      <c r="A24" s="5"/>
      <c r="B24" s="46"/>
    </row>
    <row r="25" spans="1:14" x14ac:dyDescent="0.25">
      <c r="A25" s="6"/>
      <c r="B25" s="46"/>
    </row>
    <row r="26" spans="1:14" x14ac:dyDescent="0.25">
      <c r="A26" s="4"/>
    </row>
    <row r="27" spans="1:14" x14ac:dyDescent="0.25">
      <c r="A27" s="4"/>
    </row>
    <row r="28" spans="1:14" x14ac:dyDescent="0.25">
      <c r="A28" s="4"/>
    </row>
    <row r="29" spans="1:14" x14ac:dyDescent="0.25">
      <c r="A29" s="4"/>
    </row>
    <row r="30" spans="1:14" x14ac:dyDescent="0.25">
      <c r="A30" s="4"/>
    </row>
    <row r="31" spans="1:14" x14ac:dyDescent="0.25">
      <c r="A31" s="4"/>
    </row>
  </sheetData>
  <sheetProtection password="DF81" sheet="1" objects="1" scenarios="1" formatCells="0" formatColumns="0" formatRows="0" insertColumns="0" insertRows="0" sort="0" autoFilter="0" pivotTables="0"/>
  <mergeCells count="6">
    <mergeCell ref="B10:I10"/>
    <mergeCell ref="B23:H23"/>
    <mergeCell ref="B17:I17"/>
    <mergeCell ref="B18:I18"/>
    <mergeCell ref="B19:I19"/>
    <mergeCell ref="B20:I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L14" activeCellId="3" sqref="I8 L8 I14:I16 L14:L16"/>
    </sheetView>
  </sheetViews>
  <sheetFormatPr defaultRowHeight="15" x14ac:dyDescent="0.25"/>
  <cols>
    <col min="1" max="1" width="9.140625" style="66"/>
    <col min="2" max="2" width="15.5703125" style="66" customWidth="1"/>
    <col min="3" max="3" width="7.5703125" style="66" customWidth="1"/>
    <col min="4" max="4" width="8.7109375" style="66" customWidth="1"/>
    <col min="5" max="5" width="10.7109375" style="67" customWidth="1"/>
    <col min="6" max="6" width="16.140625" style="66" customWidth="1"/>
    <col min="7" max="7" width="10.85546875" style="67" bestFit="1" customWidth="1"/>
    <col min="8" max="8" width="13.140625" style="66" customWidth="1"/>
    <col min="9" max="9" width="17.5703125" style="66" customWidth="1"/>
    <col min="10" max="10" width="10.42578125" style="66" customWidth="1"/>
    <col min="11" max="12" width="8.5703125" style="66" customWidth="1"/>
    <col min="13" max="13" width="8.85546875" style="66" customWidth="1"/>
    <col min="14" max="14" width="8.5703125" style="66" customWidth="1"/>
    <col min="15" max="16384" width="9.140625" style="66"/>
  </cols>
  <sheetData>
    <row r="1" spans="1:14" x14ac:dyDescent="0.25">
      <c r="B1" s="66" t="s">
        <v>36</v>
      </c>
      <c r="H1" s="68" t="s">
        <v>38</v>
      </c>
    </row>
    <row r="3" spans="1:14" s="69" customFormat="1" ht="15" customHeight="1" x14ac:dyDescent="0.25">
      <c r="B3" s="69" t="s">
        <v>26</v>
      </c>
      <c r="E3" s="70"/>
      <c r="F3" s="71"/>
      <c r="G3" s="71"/>
      <c r="H3" s="71"/>
      <c r="I3" s="72"/>
      <c r="J3" s="71"/>
      <c r="K3" s="72"/>
      <c r="L3" s="72"/>
      <c r="M3" s="72"/>
    </row>
    <row r="4" spans="1:14" s="69" customFormat="1" ht="15" customHeight="1" x14ac:dyDescent="0.25">
      <c r="E4" s="70"/>
      <c r="F4" s="71" t="s">
        <v>40</v>
      </c>
      <c r="G4" s="71"/>
      <c r="H4" s="71"/>
      <c r="I4" s="72"/>
      <c r="J4" s="71"/>
      <c r="K4" s="72"/>
      <c r="L4" s="72"/>
      <c r="M4" s="72"/>
    </row>
    <row r="5" spans="1:14" s="69" customFormat="1" ht="15" customHeight="1" x14ac:dyDescent="0.25">
      <c r="B5" s="73" t="s">
        <v>39</v>
      </c>
      <c r="E5" s="70"/>
      <c r="F5" s="71"/>
      <c r="G5" s="71"/>
      <c r="H5" s="71"/>
      <c r="I5" s="72"/>
      <c r="J5" s="71"/>
      <c r="K5" s="72"/>
      <c r="L5" s="72"/>
      <c r="M5" s="72"/>
    </row>
    <row r="6" spans="1:14" s="69" customFormat="1" ht="15" customHeight="1" x14ac:dyDescent="0.25">
      <c r="E6" s="70"/>
      <c r="F6" s="71"/>
      <c r="G6" s="71"/>
      <c r="H6" s="71"/>
      <c r="I6" s="72"/>
      <c r="J6" s="71"/>
      <c r="K6" s="72"/>
      <c r="L6" s="72"/>
      <c r="M6" s="72"/>
    </row>
    <row r="7" spans="1:14" s="69" customFormat="1" ht="54" x14ac:dyDescent="0.25">
      <c r="E7" s="74"/>
      <c r="F7" s="75" t="s">
        <v>13</v>
      </c>
      <c r="G7" s="75"/>
      <c r="H7" s="75" t="s">
        <v>14</v>
      </c>
      <c r="I7" s="75" t="s">
        <v>43</v>
      </c>
      <c r="J7" s="75" t="s">
        <v>24</v>
      </c>
      <c r="K7" s="75" t="s">
        <v>0</v>
      </c>
      <c r="L7" s="75" t="s">
        <v>42</v>
      </c>
      <c r="M7" s="75" t="s">
        <v>35</v>
      </c>
      <c r="N7" s="75" t="s">
        <v>29</v>
      </c>
    </row>
    <row r="8" spans="1:14" ht="40.5" x14ac:dyDescent="0.25">
      <c r="E8" s="76" t="s">
        <v>12</v>
      </c>
      <c r="F8" s="77" t="s">
        <v>25</v>
      </c>
      <c r="G8" s="77" t="s">
        <v>2</v>
      </c>
      <c r="H8" s="78">
        <v>822900</v>
      </c>
      <c r="I8" s="134"/>
      <c r="J8" s="79" t="s">
        <v>4</v>
      </c>
      <c r="K8" s="80">
        <f>(H8*I8)/100</f>
        <v>0</v>
      </c>
      <c r="L8" s="135"/>
      <c r="M8" s="80">
        <f>K8*L8</f>
        <v>0</v>
      </c>
      <c r="N8" s="80">
        <f>K8*1.23</f>
        <v>0</v>
      </c>
    </row>
    <row r="9" spans="1:14" ht="40.5" x14ac:dyDescent="0.25">
      <c r="E9" s="76" t="s">
        <v>12</v>
      </c>
      <c r="F9" s="77" t="s">
        <v>25</v>
      </c>
      <c r="G9" s="77" t="s">
        <v>41</v>
      </c>
      <c r="H9" s="78">
        <v>0</v>
      </c>
      <c r="I9" s="132" t="s">
        <v>18</v>
      </c>
      <c r="J9" s="79" t="s">
        <v>4</v>
      </c>
      <c r="K9" s="80"/>
      <c r="L9" s="133"/>
      <c r="M9" s="80"/>
      <c r="N9" s="80"/>
    </row>
    <row r="10" spans="1:14" x14ac:dyDescent="0.25">
      <c r="A10" s="81"/>
      <c r="B10" s="82"/>
      <c r="C10" s="83"/>
      <c r="D10" s="83"/>
      <c r="E10" s="83"/>
      <c r="F10" s="83"/>
      <c r="G10" s="83"/>
      <c r="H10" s="83"/>
      <c r="I10" s="83"/>
      <c r="J10" s="84"/>
      <c r="L10" s="85"/>
    </row>
    <row r="11" spans="1:14" x14ac:dyDescent="0.25">
      <c r="A11" s="86"/>
      <c r="B11" s="87"/>
      <c r="C11" s="87"/>
      <c r="D11" s="87"/>
      <c r="E11" s="87"/>
      <c r="F11" s="87"/>
      <c r="G11" s="87"/>
      <c r="H11" s="87"/>
      <c r="I11" s="87"/>
      <c r="J11" s="84"/>
      <c r="L11" s="85"/>
    </row>
    <row r="12" spans="1:14" x14ac:dyDescent="0.25">
      <c r="A12" s="88" t="s">
        <v>10</v>
      </c>
      <c r="B12" s="89"/>
      <c r="C12" s="89"/>
      <c r="D12" s="89"/>
      <c r="E12" s="90"/>
      <c r="F12" s="89"/>
      <c r="G12" s="90"/>
      <c r="H12" s="89"/>
      <c r="I12" s="89"/>
      <c r="J12" s="89"/>
      <c r="K12" s="91"/>
      <c r="L12" s="92"/>
      <c r="M12" s="91"/>
      <c r="N12" s="91">
        <f>K12*1.23</f>
        <v>0</v>
      </c>
    </row>
    <row r="13" spans="1:14" ht="54" x14ac:dyDescent="0.25">
      <c r="A13" s="93"/>
      <c r="B13" s="93"/>
      <c r="C13" s="75" t="s">
        <v>15</v>
      </c>
      <c r="D13" s="94" t="s">
        <v>16</v>
      </c>
      <c r="E13" s="95" t="s">
        <v>19</v>
      </c>
      <c r="F13" s="93" t="s">
        <v>20</v>
      </c>
      <c r="G13" s="95" t="s">
        <v>17</v>
      </c>
      <c r="H13" s="75" t="s">
        <v>21</v>
      </c>
      <c r="I13" s="75" t="s">
        <v>44</v>
      </c>
      <c r="J13" s="75" t="s">
        <v>24</v>
      </c>
      <c r="K13" s="96" t="s">
        <v>0</v>
      </c>
      <c r="L13" s="97" t="s">
        <v>42</v>
      </c>
      <c r="M13" s="96" t="s">
        <v>35</v>
      </c>
      <c r="N13" s="75" t="s">
        <v>29</v>
      </c>
    </row>
    <row r="14" spans="1:14" x14ac:dyDescent="0.25">
      <c r="A14" s="98" t="s">
        <v>1</v>
      </c>
      <c r="B14" s="99" t="s">
        <v>5</v>
      </c>
      <c r="C14" s="100">
        <v>1</v>
      </c>
      <c r="D14" s="101">
        <v>12</v>
      </c>
      <c r="E14" s="102" t="s">
        <v>18</v>
      </c>
      <c r="F14" s="103" t="s">
        <v>18</v>
      </c>
      <c r="G14" s="104">
        <f>C14*D14</f>
        <v>12</v>
      </c>
      <c r="H14" s="105" t="s">
        <v>22</v>
      </c>
      <c r="I14" s="134"/>
      <c r="J14" s="79" t="s">
        <v>6</v>
      </c>
      <c r="K14" s="80">
        <f>G14*I14</f>
        <v>0</v>
      </c>
      <c r="L14" s="135"/>
      <c r="M14" s="80">
        <f>K14*L14</f>
        <v>0</v>
      </c>
      <c r="N14" s="80">
        <f>K14*1.23</f>
        <v>0</v>
      </c>
    </row>
    <row r="15" spans="1:14" ht="38.25" x14ac:dyDescent="0.25">
      <c r="A15" s="98" t="s">
        <v>7</v>
      </c>
      <c r="B15" s="106" t="s">
        <v>8</v>
      </c>
      <c r="C15" s="107" t="s">
        <v>18</v>
      </c>
      <c r="D15" s="108" t="s">
        <v>18</v>
      </c>
      <c r="E15" s="109" t="s">
        <v>18</v>
      </c>
      <c r="F15" s="110">
        <v>549</v>
      </c>
      <c r="G15" s="104">
        <f>F15*24*365</f>
        <v>4809240</v>
      </c>
      <c r="H15" s="111" t="s">
        <v>23</v>
      </c>
      <c r="I15" s="134"/>
      <c r="J15" s="112" t="s">
        <v>11</v>
      </c>
      <c r="K15" s="80">
        <f>(G15*I15)/100</f>
        <v>0</v>
      </c>
      <c r="L15" s="135"/>
      <c r="M15" s="80">
        <f t="shared" ref="M15:M16" si="0">K15*L15</f>
        <v>0</v>
      </c>
      <c r="N15" s="80">
        <f>K15*1.23</f>
        <v>0</v>
      </c>
    </row>
    <row r="16" spans="1:14" x14ac:dyDescent="0.25">
      <c r="A16" s="98" t="s">
        <v>7</v>
      </c>
      <c r="B16" s="113" t="s">
        <v>9</v>
      </c>
      <c r="C16" s="114" t="s">
        <v>18</v>
      </c>
      <c r="D16" s="115" t="s">
        <v>18</v>
      </c>
      <c r="E16" s="116">
        <v>822900</v>
      </c>
      <c r="F16" s="117" t="s">
        <v>18</v>
      </c>
      <c r="G16" s="118">
        <f>E16</f>
        <v>822900</v>
      </c>
      <c r="H16" s="119" t="s">
        <v>3</v>
      </c>
      <c r="I16" s="134"/>
      <c r="J16" s="120" t="s">
        <v>4</v>
      </c>
      <c r="K16" s="80">
        <f>(G16*I16)/100</f>
        <v>0</v>
      </c>
      <c r="L16" s="135"/>
      <c r="M16" s="80">
        <f t="shared" si="0"/>
        <v>0</v>
      </c>
      <c r="N16" s="80">
        <f>K16*1.23</f>
        <v>0</v>
      </c>
    </row>
    <row r="17" spans="1:14" x14ac:dyDescent="0.25">
      <c r="A17" s="121"/>
      <c r="B17" s="122" t="s">
        <v>30</v>
      </c>
      <c r="C17" s="122"/>
      <c r="D17" s="122"/>
      <c r="E17" s="122"/>
      <c r="F17" s="122"/>
      <c r="G17" s="122"/>
      <c r="H17" s="122"/>
      <c r="I17" s="122"/>
      <c r="J17" s="123"/>
      <c r="K17" s="80">
        <f>K8</f>
        <v>0</v>
      </c>
      <c r="L17" s="80"/>
      <c r="M17" s="80">
        <f t="shared" ref="M17:N17" si="1">M8</f>
        <v>0</v>
      </c>
      <c r="N17" s="80">
        <f t="shared" si="1"/>
        <v>0</v>
      </c>
    </row>
    <row r="18" spans="1:14" x14ac:dyDescent="0.25">
      <c r="A18" s="124"/>
      <c r="B18" s="122" t="s">
        <v>31</v>
      </c>
      <c r="C18" s="122"/>
      <c r="D18" s="122"/>
      <c r="E18" s="122"/>
      <c r="F18" s="122"/>
      <c r="G18" s="122"/>
      <c r="H18" s="122"/>
      <c r="I18" s="122"/>
      <c r="J18" s="123"/>
      <c r="K18" s="80">
        <f>SUM(K14)</f>
        <v>0</v>
      </c>
      <c r="L18" s="80"/>
      <c r="M18" s="80">
        <f t="shared" ref="M18:N18" si="2">SUM(M14)</f>
        <v>0</v>
      </c>
      <c r="N18" s="80">
        <f t="shared" si="2"/>
        <v>0</v>
      </c>
    </row>
    <row r="19" spans="1:14" x14ac:dyDescent="0.25">
      <c r="A19" s="121"/>
      <c r="B19" s="122" t="s">
        <v>32</v>
      </c>
      <c r="C19" s="122"/>
      <c r="D19" s="122"/>
      <c r="E19" s="122"/>
      <c r="F19" s="122"/>
      <c r="G19" s="122"/>
      <c r="H19" s="122"/>
      <c r="I19" s="122"/>
      <c r="J19" s="123"/>
      <c r="K19" s="80">
        <f>SUM(K15:K16)</f>
        <v>0</v>
      </c>
      <c r="L19" s="80"/>
      <c r="M19" s="80">
        <f t="shared" ref="M19:N19" si="3">SUM(M15:M16)</f>
        <v>0</v>
      </c>
      <c r="N19" s="80">
        <f t="shared" si="3"/>
        <v>0</v>
      </c>
    </row>
    <row r="20" spans="1:14" x14ac:dyDescent="0.25">
      <c r="A20" s="121"/>
      <c r="B20" s="122" t="s">
        <v>33</v>
      </c>
      <c r="C20" s="122"/>
      <c r="D20" s="122"/>
      <c r="E20" s="122"/>
      <c r="F20" s="122"/>
      <c r="G20" s="122"/>
      <c r="H20" s="122"/>
      <c r="I20" s="122"/>
      <c r="J20" s="123"/>
      <c r="K20" s="80">
        <f>SUM(K17:K19)</f>
        <v>0</v>
      </c>
      <c r="L20" s="80"/>
      <c r="M20" s="80">
        <f t="shared" ref="M20:N20" si="4">SUM(M17:M19)</f>
        <v>0</v>
      </c>
      <c r="N20" s="80">
        <f t="shared" si="4"/>
        <v>0</v>
      </c>
    </row>
    <row r="21" spans="1:14" ht="15.75" x14ac:dyDescent="0.25">
      <c r="A21" s="125"/>
    </row>
    <row r="22" spans="1:14" x14ac:dyDescent="0.25">
      <c r="A22" s="126"/>
      <c r="B22" s="127"/>
    </row>
    <row r="23" spans="1:14" ht="47.25" customHeight="1" x14ac:dyDescent="0.25">
      <c r="A23" s="128"/>
      <c r="B23" s="129" t="s">
        <v>34</v>
      </c>
      <c r="C23" s="129"/>
      <c r="D23" s="129"/>
      <c r="E23" s="129"/>
      <c r="F23" s="129"/>
      <c r="G23" s="129"/>
      <c r="H23" s="129"/>
    </row>
    <row r="24" spans="1:14" x14ac:dyDescent="0.25">
      <c r="A24" s="130"/>
      <c r="B24" s="127"/>
    </row>
    <row r="25" spans="1:14" x14ac:dyDescent="0.25">
      <c r="A25" s="131"/>
      <c r="B25" s="127"/>
    </row>
    <row r="26" spans="1:14" x14ac:dyDescent="0.25">
      <c r="A26" s="128"/>
    </row>
    <row r="27" spans="1:14" x14ac:dyDescent="0.25">
      <c r="A27" s="128"/>
    </row>
    <row r="28" spans="1:14" x14ac:dyDescent="0.25">
      <c r="A28" s="128"/>
    </row>
    <row r="29" spans="1:14" x14ac:dyDescent="0.25">
      <c r="A29" s="128"/>
    </row>
    <row r="30" spans="1:14" x14ac:dyDescent="0.25">
      <c r="A30" s="128"/>
    </row>
    <row r="31" spans="1:14" x14ac:dyDescent="0.25">
      <c r="A31" s="128"/>
    </row>
  </sheetData>
  <sheetProtection password="DF81" sheet="1" scenarios="1" formatCells="0" formatColumns="0" formatRows="0" insertColumns="0" insertRows="0" sort="0" autoFilter="0" pivotTables="0"/>
  <mergeCells count="6">
    <mergeCell ref="B23:H23"/>
    <mergeCell ref="B10:I10"/>
    <mergeCell ref="B17:I17"/>
    <mergeCell ref="B18:I18"/>
    <mergeCell ref="B19:I19"/>
    <mergeCell ref="B20:I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2.1</vt:lpstr>
      <vt:lpstr>Załącznik 2.2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2017-06-09T08:37:44Z</dcterms:modified>
</cp:coreProperties>
</file>