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85" windowWidth="20505" windowHeight="3765" firstSheet="1" activeTab="1"/>
  </bookViews>
  <sheets>
    <sheet name="Otwarcie-100%cena" sheetId="18" state="hidden" r:id="rId1"/>
    <sheet name="Załącznik nr 1" sheetId="25" r:id="rId2"/>
  </sheets>
  <externalReferences>
    <externalReference r:id="rId3"/>
  </externalReferences>
  <definedNames>
    <definedName name="__xlnm.Print_Area" localSheetId="0">'Otwarcie-100%cena'!$A$2:$M$18</definedName>
    <definedName name="__xlnm.Print_Area" localSheetId="1">'Załącznik nr 1'!$B$2:$B$2</definedName>
    <definedName name="__xlnm.Print_Area">#REF!</definedName>
    <definedName name="_xlnm._FilterDatabase" localSheetId="0" hidden="1">'Otwarcie-100%cena'!$A$2:$DA$2</definedName>
    <definedName name="_xlnm._FilterDatabase" localSheetId="1" hidden="1">'Załącznik nr 1'!$A$2:$L$23</definedName>
    <definedName name="_xlnm.Print_Area" localSheetId="0">'Otwarcie-100%cena'!$A$2:$M$18</definedName>
    <definedName name="_xlnm.Print_Area" localSheetId="1">'Załącznik nr 1'!$A$1:$L$25</definedName>
  </definedNames>
  <calcPr calcId="145621"/>
</workbook>
</file>

<file path=xl/calcChain.xml><?xml version="1.0" encoding="utf-8"?>
<calcChain xmlns="http://schemas.openxmlformats.org/spreadsheetml/2006/main">
  <c r="CS34" i="18" l="1"/>
  <c r="CS33" i="18"/>
  <c r="CS32" i="18"/>
  <c r="CS31" i="18"/>
  <c r="CS30" i="18"/>
  <c r="CS29" i="18"/>
  <c r="CS28" i="18"/>
  <c r="T20" i="18"/>
  <c r="N20" i="18"/>
  <c r="H20" i="18"/>
  <c r="DA18" i="18"/>
  <c r="CX18" i="18"/>
  <c r="CT18" i="18"/>
  <c r="CS18" i="18"/>
  <c r="CR18" i="18"/>
  <c r="DT18" i="18" s="1"/>
  <c r="DL18" i="18"/>
  <c r="BE18" i="18"/>
  <c r="DS18" i="18"/>
  <c r="DU18" i="18" s="1"/>
  <c r="AY18" i="18"/>
  <c r="AS18" i="18"/>
  <c r="DC18" i="18"/>
  <c r="AM18" i="18"/>
  <c r="AG18" i="18"/>
  <c r="CG18" i="18"/>
  <c r="AC18" i="18"/>
  <c r="AB18" i="18"/>
  <c r="AH18" i="18" s="1"/>
  <c r="V18" i="18"/>
  <c r="X18" i="18"/>
  <c r="P18" i="18"/>
  <c r="R18" i="18" s="1"/>
  <c r="J18" i="18"/>
  <c r="L18" i="18"/>
  <c r="DA17" i="18"/>
  <c r="CX17" i="18" s="1"/>
  <c r="CT17" i="18"/>
  <c r="CS17" i="18"/>
  <c r="CR17" i="18"/>
  <c r="BE17" i="18"/>
  <c r="DS17" i="18"/>
  <c r="AY17" i="18"/>
  <c r="AS17" i="18"/>
  <c r="DC17" i="18"/>
  <c r="AM17" i="18"/>
  <c r="AG17" i="18"/>
  <c r="CG17" i="18"/>
  <c r="AC17" i="18"/>
  <c r="AD17" i="18" s="1"/>
  <c r="AE17" i="18" s="1"/>
  <c r="AB17" i="18"/>
  <c r="AH17" i="18" s="1"/>
  <c r="V17" i="18"/>
  <c r="X17" i="18"/>
  <c r="P17" i="18"/>
  <c r="R17" i="18" s="1"/>
  <c r="J17" i="18"/>
  <c r="L17" i="18"/>
  <c r="DA16" i="18"/>
  <c r="CX16" i="18" s="1"/>
  <c r="CY16" i="18" s="1"/>
  <c r="CT16" i="18"/>
  <c r="CS16" i="18"/>
  <c r="CR16" i="18"/>
  <c r="BE16" i="18"/>
  <c r="AY16" i="18"/>
  <c r="DK16" i="18"/>
  <c r="AS16" i="18"/>
  <c r="AM16" i="18"/>
  <c r="AG16" i="18"/>
  <c r="BM16" i="18"/>
  <c r="AC16" i="18"/>
  <c r="AD16" i="18" s="1"/>
  <c r="AB16" i="18"/>
  <c r="AH16" i="18" s="1"/>
  <c r="V16" i="18"/>
  <c r="X16" i="18"/>
  <c r="P16" i="18"/>
  <c r="R16" i="18" s="1"/>
  <c r="J16" i="18"/>
  <c r="L16" i="18"/>
  <c r="DA15" i="18"/>
  <c r="CX15" i="18" s="1"/>
  <c r="CT15" i="18"/>
  <c r="CS15" i="18"/>
  <c r="CR15" i="18"/>
  <c r="DD15" i="18" s="1"/>
  <c r="BE15" i="18"/>
  <c r="AY15" i="18"/>
  <c r="BA15" i="18" s="1"/>
  <c r="BC15" i="18" s="1"/>
  <c r="AS15" i="18"/>
  <c r="AM15" i="18"/>
  <c r="AG15" i="18"/>
  <c r="CG15" i="18" s="1"/>
  <c r="BW15" i="18"/>
  <c r="AC15" i="18"/>
  <c r="AB15" i="18"/>
  <c r="AH15" i="18"/>
  <c r="AT15" i="18" s="1"/>
  <c r="BF15" i="18"/>
  <c r="V15" i="18"/>
  <c r="X15" i="18" s="1"/>
  <c r="P15" i="18"/>
  <c r="R15" i="18"/>
  <c r="J15" i="18"/>
  <c r="L15" i="18" s="1"/>
  <c r="DA14" i="18"/>
  <c r="CX14" i="18"/>
  <c r="CY14" i="18" s="1"/>
  <c r="CT14" i="18"/>
  <c r="CS14" i="18"/>
  <c r="CR14" i="18"/>
  <c r="BE14" i="18"/>
  <c r="DS14" i="18"/>
  <c r="AY14" i="18"/>
  <c r="AS14" i="18"/>
  <c r="AM14" i="18"/>
  <c r="AG14" i="18"/>
  <c r="AC14" i="18"/>
  <c r="AB14" i="18"/>
  <c r="AH14" i="18"/>
  <c r="BF14" i="18" s="1"/>
  <c r="V14" i="18"/>
  <c r="X14" i="18" s="1"/>
  <c r="P14" i="18"/>
  <c r="R14" i="18"/>
  <c r="J14" i="18"/>
  <c r="L14" i="18" s="1"/>
  <c r="DA13" i="18"/>
  <c r="CX13" i="18"/>
  <c r="CY13" i="18" s="1"/>
  <c r="CT13" i="18"/>
  <c r="CS13" i="18"/>
  <c r="CZ13" i="18"/>
  <c r="CR13" i="18"/>
  <c r="BE13" i="18"/>
  <c r="DS13" i="18"/>
  <c r="AY13" i="18"/>
  <c r="AS13" i="18"/>
  <c r="DC13" i="18"/>
  <c r="DE13" i="18" s="1"/>
  <c r="DG13" i="18" s="1"/>
  <c r="AM13" i="18"/>
  <c r="AG13" i="18"/>
  <c r="BM13" i="18"/>
  <c r="AC13" i="18"/>
  <c r="AD13" i="18" s="1"/>
  <c r="AE13" i="18" s="1"/>
  <c r="AB13" i="18"/>
  <c r="AH13" i="18" s="1"/>
  <c r="V13" i="18"/>
  <c r="X13" i="18"/>
  <c r="P13" i="18"/>
  <c r="R13" i="18" s="1"/>
  <c r="J13" i="18"/>
  <c r="L13" i="18"/>
  <c r="CR12" i="18"/>
  <c r="BE12" i="18"/>
  <c r="DS12" i="18"/>
  <c r="AY12" i="18"/>
  <c r="DK12" i="18" s="1"/>
  <c r="DM12" i="18" s="1"/>
  <c r="DO12" i="18" s="1"/>
  <c r="AS12" i="18"/>
  <c r="DC12" i="18"/>
  <c r="AM12" i="18"/>
  <c r="AG12" i="18"/>
  <c r="CG12" i="18"/>
  <c r="AC12" i="18"/>
  <c r="AD12" i="18" s="1"/>
  <c r="AE12" i="18" s="1"/>
  <c r="AB12" i="18"/>
  <c r="AH12" i="18" s="1"/>
  <c r="V12" i="18"/>
  <c r="X12" i="18"/>
  <c r="P12" i="18"/>
  <c r="R12" i="18" s="1"/>
  <c r="DQ12" i="18" s="1"/>
  <c r="J12" i="18"/>
  <c r="L12" i="18"/>
  <c r="DA11" i="18"/>
  <c r="CX11" i="18" s="1"/>
  <c r="CT11" i="18"/>
  <c r="CS11" i="18"/>
  <c r="CR11" i="18"/>
  <c r="BE11" i="18"/>
  <c r="DS11" i="18" s="1"/>
  <c r="AY11" i="18"/>
  <c r="AS11" i="18"/>
  <c r="DC11" i="18"/>
  <c r="AM11" i="18"/>
  <c r="AG11" i="18"/>
  <c r="AC11" i="18"/>
  <c r="AB11" i="18"/>
  <c r="AH11" i="18"/>
  <c r="V11" i="18"/>
  <c r="X11" i="18"/>
  <c r="P11" i="18"/>
  <c r="R11" i="18"/>
  <c r="J11" i="18"/>
  <c r="L11" i="18"/>
  <c r="DA10" i="18"/>
  <c r="CX10" i="18"/>
  <c r="CT10" i="18"/>
  <c r="CS10" i="18"/>
  <c r="CR10" i="18"/>
  <c r="DL10" i="18"/>
  <c r="BE10" i="18"/>
  <c r="AY10" i="18"/>
  <c r="DK10" i="18"/>
  <c r="DM10" i="18" s="1"/>
  <c r="DO10" i="18" s="1"/>
  <c r="AS10" i="18"/>
  <c r="AM10" i="18"/>
  <c r="AG10" i="18"/>
  <c r="CG10" i="18"/>
  <c r="AC10" i="18"/>
  <c r="AB10" i="18"/>
  <c r="AH10" i="18"/>
  <c r="V10" i="18"/>
  <c r="X10" i="18"/>
  <c r="P10" i="18"/>
  <c r="R10" i="18"/>
  <c r="Z10" i="18" s="1"/>
  <c r="J10" i="18"/>
  <c r="L10" i="18"/>
  <c r="DA9" i="18"/>
  <c r="CX9" i="18" s="1"/>
  <c r="CT9" i="18"/>
  <c r="CS9" i="18"/>
  <c r="CR9" i="18"/>
  <c r="BE9" i="18"/>
  <c r="DS9" i="18"/>
  <c r="AY9" i="18"/>
  <c r="DK9" i="18" s="1"/>
  <c r="AS9" i="18"/>
  <c r="DC9" i="18"/>
  <c r="DE9" i="18" s="1"/>
  <c r="DG9" i="18" s="1"/>
  <c r="AM9" i="18"/>
  <c r="AG9" i="18"/>
  <c r="CG9" i="18"/>
  <c r="AC9" i="18"/>
  <c r="AD9" i="18" s="1"/>
  <c r="AE9" i="18" s="1"/>
  <c r="AB9" i="18"/>
  <c r="AH9" i="18" s="1"/>
  <c r="V9" i="18"/>
  <c r="X9" i="18"/>
  <c r="P9" i="18"/>
  <c r="R9" i="18" s="1"/>
  <c r="J9" i="18"/>
  <c r="L9" i="18"/>
  <c r="CR8" i="18"/>
  <c r="BE8" i="18"/>
  <c r="BG8" i="18" s="1"/>
  <c r="BI8" i="18" s="1"/>
  <c r="AY8" i="18"/>
  <c r="DK8" i="18" s="1"/>
  <c r="AS8" i="18"/>
  <c r="AM8" i="18"/>
  <c r="AG8" i="18"/>
  <c r="CG8" i="18"/>
  <c r="AC8" i="18"/>
  <c r="AD8" i="18" s="1"/>
  <c r="AB8" i="18"/>
  <c r="AH8" i="18"/>
  <c r="AZ8" i="18"/>
  <c r="V8" i="18"/>
  <c r="X8" i="18" s="1"/>
  <c r="P8" i="18"/>
  <c r="R8" i="18"/>
  <c r="J8" i="18"/>
  <c r="L8" i="18" s="1"/>
  <c r="CR7" i="18"/>
  <c r="DD7" i="18"/>
  <c r="BE7" i="18"/>
  <c r="AY7" i="18"/>
  <c r="DK7" i="18"/>
  <c r="AS7" i="18"/>
  <c r="AM7" i="18"/>
  <c r="AG7" i="18"/>
  <c r="AC7" i="18"/>
  <c r="AB7" i="18"/>
  <c r="AH7" i="18"/>
  <c r="V7" i="18"/>
  <c r="X7" i="18"/>
  <c r="P7" i="18"/>
  <c r="R7" i="18"/>
  <c r="J7" i="18"/>
  <c r="L7" i="18"/>
  <c r="CR6" i="18"/>
  <c r="DT6" i="18" s="1"/>
  <c r="DL6" i="18"/>
  <c r="BE6" i="18"/>
  <c r="DS6" i="18"/>
  <c r="AY6" i="18"/>
  <c r="AS6" i="18"/>
  <c r="DC6" i="18" s="1"/>
  <c r="AM6" i="18"/>
  <c r="AG6" i="18"/>
  <c r="CG6" i="18" s="1"/>
  <c r="CI6" i="18" s="1"/>
  <c r="AC6" i="18"/>
  <c r="AB6" i="18"/>
  <c r="AH6" i="18" s="1"/>
  <c r="AT6" i="18" s="1"/>
  <c r="AU6" i="18" s="1"/>
  <c r="AW6" i="18" s="1"/>
  <c r="V6" i="18"/>
  <c r="X6" i="18"/>
  <c r="P6" i="18"/>
  <c r="J6" i="18"/>
  <c r="L6" i="18"/>
  <c r="CR5" i="18"/>
  <c r="BE5" i="18"/>
  <c r="DS5" i="18"/>
  <c r="AY5" i="18"/>
  <c r="AS5" i="18"/>
  <c r="DC5" i="18"/>
  <c r="AM5" i="18"/>
  <c r="AG5" i="18"/>
  <c r="CG5" i="18"/>
  <c r="CI5" i="18"/>
  <c r="CK5" i="18" s="1"/>
  <c r="CM5" i="18"/>
  <c r="AC5" i="18"/>
  <c r="AB5" i="18"/>
  <c r="AH5" i="18"/>
  <c r="V5" i="18"/>
  <c r="X5" i="18" s="1"/>
  <c r="P5" i="18"/>
  <c r="R5" i="18"/>
  <c r="J5" i="18"/>
  <c r="L5" i="18" s="1"/>
  <c r="CR4" i="18"/>
  <c r="DD4" i="18" s="1"/>
  <c r="DL4" i="18"/>
  <c r="BE4" i="18"/>
  <c r="DS4" i="18" s="1"/>
  <c r="AY4" i="18"/>
  <c r="DK4" i="18"/>
  <c r="DM4" i="18" s="1"/>
  <c r="DO4" i="18" s="1"/>
  <c r="AS4" i="18"/>
  <c r="AM4" i="18"/>
  <c r="AG4" i="18"/>
  <c r="BW4" i="18"/>
  <c r="BY4" i="18" s="1"/>
  <c r="CC4" i="18" s="1"/>
  <c r="AC4" i="18"/>
  <c r="AB4" i="18"/>
  <c r="AD4" i="18" s="1"/>
  <c r="AH4" i="18"/>
  <c r="V4" i="18"/>
  <c r="V20" i="18" s="1"/>
  <c r="X4" i="18"/>
  <c r="P4" i="18"/>
  <c r="R4" i="18" s="1"/>
  <c r="J4" i="18"/>
  <c r="L4" i="18"/>
  <c r="CR3" i="18"/>
  <c r="DT3" i="18" s="1"/>
  <c r="DU3" i="18" s="1"/>
  <c r="BE3" i="18"/>
  <c r="AY3" i="18"/>
  <c r="DK3" i="18"/>
  <c r="AS3" i="18"/>
  <c r="AM3" i="18"/>
  <c r="AG3" i="18"/>
  <c r="CG3" i="18"/>
  <c r="AC3" i="18"/>
  <c r="AB3" i="18"/>
  <c r="AH3" i="18"/>
  <c r="AT3" i="18"/>
  <c r="AU3" i="18" s="1"/>
  <c r="AW3" i="18" s="1"/>
  <c r="V3" i="18"/>
  <c r="P3" i="18"/>
  <c r="R3" i="18"/>
  <c r="J3" i="18"/>
  <c r="J20" i="18" s="1"/>
  <c r="DW18" i="18"/>
  <c r="DD13" i="18"/>
  <c r="AD3" i="18"/>
  <c r="AE3" i="18" s="1"/>
  <c r="DQ10" i="18"/>
  <c r="DL3" i="18"/>
  <c r="DT4" i="18"/>
  <c r="DD6" i="18"/>
  <c r="DD9" i="18"/>
  <c r="AD11" i="18"/>
  <c r="AE11" i="18" s="1"/>
  <c r="CZ14" i="18"/>
  <c r="CZ15" i="18"/>
  <c r="AD18" i="18"/>
  <c r="AE18" i="18" s="1"/>
  <c r="BW18" i="18"/>
  <c r="DU4" i="18"/>
  <c r="DW4" i="18" s="1"/>
  <c r="DX4" i="18" s="1"/>
  <c r="BW10" i="18"/>
  <c r="DD10" i="18"/>
  <c r="DD17" i="18"/>
  <c r="AT12" i="18"/>
  <c r="DL12" i="18"/>
  <c r="CG16" i="18"/>
  <c r="AE4" i="18"/>
  <c r="CG4" i="18"/>
  <c r="CI4" i="18" s="1"/>
  <c r="DT5" i="18"/>
  <c r="DU5" i="18"/>
  <c r="DW5" i="18" s="1"/>
  <c r="DT10" i="18"/>
  <c r="BM12" i="18"/>
  <c r="BO12" i="18"/>
  <c r="BW13" i="18"/>
  <c r="CZ16" i="18"/>
  <c r="BM17" i="18"/>
  <c r="BW17" i="18"/>
  <c r="BW5" i="18"/>
  <c r="BY5" i="18" s="1"/>
  <c r="BM4" i="18"/>
  <c r="BO4" i="18" s="1"/>
  <c r="AD5" i="18"/>
  <c r="AE5" i="18" s="1"/>
  <c r="BM9" i="18"/>
  <c r="BW9" i="18"/>
  <c r="AZ14" i="18"/>
  <c r="BA14" i="18" s="1"/>
  <c r="BC14" i="18" s="1"/>
  <c r="AT14" i="18"/>
  <c r="AU14" i="18" s="1"/>
  <c r="AW14" i="18" s="1"/>
  <c r="X3" i="18"/>
  <c r="BM6" i="18"/>
  <c r="BO6" i="18"/>
  <c r="BS6" i="18" s="1"/>
  <c r="BW6" i="18"/>
  <c r="BY6" i="18" s="1"/>
  <c r="DL7" i="18"/>
  <c r="DM7" i="18" s="1"/>
  <c r="DO7" i="18" s="1"/>
  <c r="DT7" i="18"/>
  <c r="DS8" i="18"/>
  <c r="CZ9" i="18"/>
  <c r="AI3" i="18"/>
  <c r="DC7" i="18"/>
  <c r="DE7" i="18"/>
  <c r="DG7" i="18" s="1"/>
  <c r="DI7" i="18" s="1"/>
  <c r="DC8" i="18"/>
  <c r="BF8" i="18"/>
  <c r="DL15" i="18"/>
  <c r="DT15" i="18"/>
  <c r="BF4" i="18"/>
  <c r="BG4" i="18" s="1"/>
  <c r="BI4" i="18" s="1"/>
  <c r="CB4" i="18"/>
  <c r="BM7" i="18"/>
  <c r="BO7" i="18" s="1"/>
  <c r="BS7" i="18" s="1"/>
  <c r="BR7" i="18" s="1"/>
  <c r="CG7" i="18"/>
  <c r="CI7" i="18"/>
  <c r="CM7" i="18" s="1"/>
  <c r="BW7" i="18"/>
  <c r="BY7" i="18" s="1"/>
  <c r="AI8" i="18"/>
  <c r="AN8" i="18" s="1"/>
  <c r="BW8" i="18"/>
  <c r="BM8" i="18"/>
  <c r="BO8" i="18" s="1"/>
  <c r="AT8" i="18"/>
  <c r="AU8" i="18"/>
  <c r="AW8" i="18"/>
  <c r="BF5" i="18"/>
  <c r="BG5" i="18"/>
  <c r="BI5" i="18" s="1"/>
  <c r="DX5" i="18" s="1"/>
  <c r="CL5" i="18"/>
  <c r="AT7" i="18"/>
  <c r="Z8" i="18"/>
  <c r="BA8" i="18"/>
  <c r="BC8" i="18" s="1"/>
  <c r="AZ10" i="18"/>
  <c r="BA10" i="18" s="1"/>
  <c r="BC10" i="18" s="1"/>
  <c r="DP10" i="18" s="1"/>
  <c r="DC14" i="18"/>
  <c r="AZ15" i="18"/>
  <c r="BF16" i="18"/>
  <c r="AT16" i="18"/>
  <c r="AI5" i="18"/>
  <c r="AD7" i="18"/>
  <c r="AE7" i="18" s="1"/>
  <c r="AE8" i="18"/>
  <c r="CG11" i="18"/>
  <c r="BW14" i="18"/>
  <c r="DK14" i="18"/>
  <c r="DT16" i="18"/>
  <c r="AI18" i="18"/>
  <c r="DD3" i="18"/>
  <c r="DE3" i="18" s="1"/>
  <c r="DG3" i="18" s="1"/>
  <c r="BM5" i="18"/>
  <c r="BO5" i="18" s="1"/>
  <c r="BM10" i="18"/>
  <c r="CY11" i="18"/>
  <c r="CZ11" i="18"/>
  <c r="DL14" i="18"/>
  <c r="DD14" i="18"/>
  <c r="DE14" i="18" s="1"/>
  <c r="DG14" i="18" s="1"/>
  <c r="DT14" i="18"/>
  <c r="BM15" i="18"/>
  <c r="DS15" i="18"/>
  <c r="BG15" i="18"/>
  <c r="BI15" i="18" s="1"/>
  <c r="BW3" i="18"/>
  <c r="BY3" i="18" s="1"/>
  <c r="CC3" i="18" s="1"/>
  <c r="DC3" i="18"/>
  <c r="DS3" i="18"/>
  <c r="DW3" i="18"/>
  <c r="DY3" i="18" s="1"/>
  <c r="AT13" i="18"/>
  <c r="AD14" i="18"/>
  <c r="AE14" i="18"/>
  <c r="DK15" i="18"/>
  <c r="DM15" i="18" s="1"/>
  <c r="DO15" i="18" s="1"/>
  <c r="BW12" i="18"/>
  <c r="CG13" i="18"/>
  <c r="AD15" i="18"/>
  <c r="AE15" i="18" s="1"/>
  <c r="AE16" i="18"/>
  <c r="BW16" i="18"/>
  <c r="DC16" i="18"/>
  <c r="BM18" i="18"/>
  <c r="DM14" i="18"/>
  <c r="DO14" i="18"/>
  <c r="DQ14" i="18"/>
  <c r="BQ8" i="18"/>
  <c r="BS8" i="18"/>
  <c r="CM6" i="18"/>
  <c r="CK6" i="18"/>
  <c r="CK7" i="18"/>
  <c r="BQ6" i="18"/>
  <c r="AK8" i="18"/>
  <c r="BQ7" i="18"/>
  <c r="DP14" i="18"/>
  <c r="CA3" i="18"/>
  <c r="DH14" i="18" l="1"/>
  <c r="CA5" i="18"/>
  <c r="CC5" i="18"/>
  <c r="CK4" i="18"/>
  <c r="CM4" i="18"/>
  <c r="DK11" i="18"/>
  <c r="AY20" i="18"/>
  <c r="DE12" i="18"/>
  <c r="DG12" i="18" s="1"/>
  <c r="DI12" i="18" s="1"/>
  <c r="Z13" i="18"/>
  <c r="BR8" i="18"/>
  <c r="CS8" i="18"/>
  <c r="DA8" i="18"/>
  <c r="CX8" i="18" s="1"/>
  <c r="CT8" i="18"/>
  <c r="DC10" i="18"/>
  <c r="DE10" i="18" s="1"/>
  <c r="DG10" i="18" s="1"/>
  <c r="DI10" i="18" s="1"/>
  <c r="Z11" i="18"/>
  <c r="AT11" i="18"/>
  <c r="AU11" i="18" s="1"/>
  <c r="AW11" i="18" s="1"/>
  <c r="AZ11" i="18"/>
  <c r="BA11" i="18" s="1"/>
  <c r="BC11" i="18" s="1"/>
  <c r="BF11" i="18"/>
  <c r="BG11" i="18" s="1"/>
  <c r="BI11" i="18" s="1"/>
  <c r="AI11" i="18"/>
  <c r="CA7" i="18"/>
  <c r="CC7" i="18"/>
  <c r="BS5" i="18"/>
  <c r="BR5" i="18" s="1"/>
  <c r="BQ5" i="18"/>
  <c r="AK5" i="18"/>
  <c r="AN5" i="18"/>
  <c r="AN3" i="18"/>
  <c r="AK3" i="18"/>
  <c r="DE17" i="18"/>
  <c r="DG17" i="18" s="1"/>
  <c r="DI17" i="18" s="1"/>
  <c r="DY18" i="18"/>
  <c r="CC20" i="18"/>
  <c r="CL7" i="18"/>
  <c r="BQ4" i="18"/>
  <c r="BS4" i="18"/>
  <c r="BR4" i="18" s="1"/>
  <c r="DY4" i="18"/>
  <c r="X20" i="18"/>
  <c r="DC4" i="18"/>
  <c r="DE4" i="18" s="1"/>
  <c r="DG4" i="18" s="1"/>
  <c r="AS20" i="18"/>
  <c r="DK5" i="18"/>
  <c r="AT9" i="18"/>
  <c r="AU9" i="18" s="1"/>
  <c r="AW9" i="18" s="1"/>
  <c r="BF9" i="18"/>
  <c r="BG9" i="18" s="1"/>
  <c r="BI9" i="18" s="1"/>
  <c r="AI9" i="18"/>
  <c r="AZ9" i="18"/>
  <c r="BA9" i="18" s="1"/>
  <c r="BC9" i="18" s="1"/>
  <c r="DP9" i="18" s="1"/>
  <c r="DP15" i="18"/>
  <c r="DQ16" i="18"/>
  <c r="AU16" i="18"/>
  <c r="AW16" i="18" s="1"/>
  <c r="DD16" i="18"/>
  <c r="DE16" i="18" s="1"/>
  <c r="DG16" i="18" s="1"/>
  <c r="DI16" i="18" s="1"/>
  <c r="DL16" i="18"/>
  <c r="DM16" i="18" s="1"/>
  <c r="DO16" i="18" s="1"/>
  <c r="Z17" i="18"/>
  <c r="AO8" i="18"/>
  <c r="AP8" i="18"/>
  <c r="AN18" i="18"/>
  <c r="AK18" i="18"/>
  <c r="BQ12" i="18"/>
  <c r="BS12" i="18"/>
  <c r="CI3" i="18"/>
  <c r="DM3" i="18"/>
  <c r="DO3" i="18" s="1"/>
  <c r="Z4" i="18"/>
  <c r="DI4" i="18"/>
  <c r="DY5" i="18"/>
  <c r="DA5" i="18"/>
  <c r="BF6" i="18"/>
  <c r="BG6" i="18" s="1"/>
  <c r="BI6" i="18" s="1"/>
  <c r="AZ6" i="18"/>
  <c r="DE6" i="18"/>
  <c r="DG6" i="18" s="1"/>
  <c r="DH6" i="18" s="1"/>
  <c r="DQ7" i="18"/>
  <c r="Z7" i="18"/>
  <c r="AI7" i="18"/>
  <c r="AZ7" i="18"/>
  <c r="BA7" i="18" s="1"/>
  <c r="BC7" i="18" s="1"/>
  <c r="DP7" i="18" s="1"/>
  <c r="BF7" i="18"/>
  <c r="DS7" i="18"/>
  <c r="DU7" i="18" s="1"/>
  <c r="DW7" i="18" s="1"/>
  <c r="DY7" i="18" s="1"/>
  <c r="BE20" i="18"/>
  <c r="DQ8" i="18"/>
  <c r="BF10" i="18"/>
  <c r="AT10" i="18"/>
  <c r="AU10" i="18" s="1"/>
  <c r="AW10" i="18" s="1"/>
  <c r="AI10" i="18"/>
  <c r="CW10" i="18" s="1"/>
  <c r="CY10" i="18"/>
  <c r="CZ10" i="18"/>
  <c r="DL11" i="18"/>
  <c r="DT11" i="18"/>
  <c r="DD11" i="18"/>
  <c r="DE11" i="18" s="1"/>
  <c r="DG11" i="18" s="1"/>
  <c r="DI11" i="18" s="1"/>
  <c r="Z12" i="18"/>
  <c r="DI13" i="18"/>
  <c r="DK13" i="18"/>
  <c r="BM14" i="18"/>
  <c r="CG14" i="18"/>
  <c r="CG20" i="18" s="1"/>
  <c r="AI14" i="18"/>
  <c r="DU14" i="18"/>
  <c r="DW14" i="18" s="1"/>
  <c r="DY14" i="18" s="1"/>
  <c r="DQ15" i="18"/>
  <c r="DK17" i="18"/>
  <c r="DM17" i="18" s="1"/>
  <c r="DO17" i="18" s="1"/>
  <c r="DQ17" i="18" s="1"/>
  <c r="CZ17" i="18"/>
  <c r="CW17" i="18"/>
  <c r="CY17" i="18"/>
  <c r="AZ18" i="18"/>
  <c r="AT18" i="18"/>
  <c r="AU18" i="18" s="1"/>
  <c r="AW18" i="18" s="1"/>
  <c r="BF18" i="18"/>
  <c r="BG18" i="18" s="1"/>
  <c r="BI18" i="18" s="1"/>
  <c r="DX18" i="18" s="1"/>
  <c r="CB3" i="18"/>
  <c r="BY20" i="18"/>
  <c r="CW18" i="18"/>
  <c r="DH3" i="18"/>
  <c r="BK8" i="18"/>
  <c r="DU15" i="18"/>
  <c r="DW15" i="18" s="1"/>
  <c r="DY15" i="18" s="1"/>
  <c r="BG7" i="18"/>
  <c r="BI7" i="18" s="1"/>
  <c r="DX7" i="18" s="1"/>
  <c r="CA4" i="18"/>
  <c r="CC6" i="18"/>
  <c r="CS6" i="18" s="1"/>
  <c r="CA6" i="18"/>
  <c r="L3" i="18"/>
  <c r="Z5" i="18"/>
  <c r="Z15" i="18"/>
  <c r="R20" i="18"/>
  <c r="AZ3" i="18"/>
  <c r="BF3" i="18"/>
  <c r="BG3" i="18" s="1"/>
  <c r="AG20" i="18"/>
  <c r="BM3" i="18"/>
  <c r="BA3" i="18"/>
  <c r="AT4" i="18"/>
  <c r="AU4" i="18" s="1"/>
  <c r="AZ4" i="18"/>
  <c r="BA4" i="18" s="1"/>
  <c r="BC4" i="18" s="1"/>
  <c r="DP4" i="18" s="1"/>
  <c r="AI4" i="18"/>
  <c r="AT5" i="18"/>
  <c r="AU5" i="18" s="1"/>
  <c r="AW5" i="18" s="1"/>
  <c r="AZ5" i="18"/>
  <c r="BA5" i="18" s="1"/>
  <c r="BC5" i="18" s="1"/>
  <c r="R6" i="18"/>
  <c r="P20" i="18"/>
  <c r="AD6" i="18"/>
  <c r="AE6" i="18" s="1"/>
  <c r="BA6" i="18"/>
  <c r="BC6" i="18" s="1"/>
  <c r="DP6" i="18" s="1"/>
  <c r="DK6" i="18"/>
  <c r="DM6" i="18" s="1"/>
  <c r="DO6" i="18" s="1"/>
  <c r="AU7" i="18"/>
  <c r="AW7" i="18" s="1"/>
  <c r="DL8" i="18"/>
  <c r="DM8" i="18" s="1"/>
  <c r="DO8" i="18" s="1"/>
  <c r="DP8" i="18" s="1"/>
  <c r="DD8" i="18"/>
  <c r="DE8" i="18" s="1"/>
  <c r="DG8" i="18" s="1"/>
  <c r="DT8" i="18"/>
  <c r="DU8" i="18" s="1"/>
  <c r="DW8" i="18" s="1"/>
  <c r="DX8" i="18" s="1"/>
  <c r="DT9" i="18"/>
  <c r="DU9" i="18" s="1"/>
  <c r="DW9" i="18" s="1"/>
  <c r="DY9" i="18" s="1"/>
  <c r="DL9" i="18"/>
  <c r="DM9" i="18" s="1"/>
  <c r="DO9" i="18" s="1"/>
  <c r="DQ9" i="18" s="1"/>
  <c r="BG10" i="18"/>
  <c r="BI10" i="18" s="1"/>
  <c r="DS10" i="18"/>
  <c r="DU10" i="18" s="1"/>
  <c r="DW10" i="18" s="1"/>
  <c r="DY10" i="18" s="1"/>
  <c r="BM11" i="18"/>
  <c r="BW11" i="18"/>
  <c r="BW20" i="18" s="1"/>
  <c r="BF12" i="18"/>
  <c r="BG12" i="18" s="1"/>
  <c r="BI12" i="18" s="1"/>
  <c r="AI12" i="18"/>
  <c r="AZ12" i="18"/>
  <c r="BA12" i="18" s="1"/>
  <c r="BC12" i="18" s="1"/>
  <c r="DP12" i="18" s="1"/>
  <c r="AI13" i="18"/>
  <c r="CW13" i="18" s="1"/>
  <c r="AZ13" i="18"/>
  <c r="BA13" i="18" s="1"/>
  <c r="BC13" i="18" s="1"/>
  <c r="BF13" i="18"/>
  <c r="BG13" i="18" s="1"/>
  <c r="BI13" i="18" s="1"/>
  <c r="Z14" i="18"/>
  <c r="DI14" i="18"/>
  <c r="BG14" i="18"/>
  <c r="BI14" i="18" s="1"/>
  <c r="Z16" i="18"/>
  <c r="AZ17" i="18"/>
  <c r="BA17" i="18" s="1"/>
  <c r="BC17" i="18" s="1"/>
  <c r="DP17" i="18" s="1"/>
  <c r="BF17" i="18"/>
  <c r="BG17" i="18" s="1"/>
  <c r="BI17" i="18" s="1"/>
  <c r="AT17" i="18"/>
  <c r="AU17" i="18" s="1"/>
  <c r="AW17" i="18" s="1"/>
  <c r="AI17" i="18"/>
  <c r="CZ18" i="18"/>
  <c r="CY18" i="18"/>
  <c r="CU18" i="18"/>
  <c r="DA6" i="18"/>
  <c r="CT6" i="18"/>
  <c r="CX6" i="18"/>
  <c r="DQ4" i="18"/>
  <c r="DL5" i="18"/>
  <c r="DD5" i="18"/>
  <c r="DE5" i="18" s="1"/>
  <c r="DG5" i="18" s="1"/>
  <c r="DU6" i="18"/>
  <c r="DW6" i="18" s="1"/>
  <c r="DY6" i="18" s="1"/>
  <c r="DY8" i="18"/>
  <c r="Z9" i="18"/>
  <c r="DI9" i="18"/>
  <c r="CY9" i="18"/>
  <c r="AD10" i="18"/>
  <c r="AE10" i="18" s="1"/>
  <c r="DU11" i="18"/>
  <c r="DW11" i="18" s="1"/>
  <c r="DY11" i="18" s="1"/>
  <c r="AU12" i="18"/>
  <c r="AW12" i="18" s="1"/>
  <c r="DT12" i="18"/>
  <c r="DU12" i="18" s="1"/>
  <c r="DW12" i="18" s="1"/>
  <c r="DY12" i="18" s="1"/>
  <c r="DD12" i="18"/>
  <c r="AU13" i="18"/>
  <c r="AW13" i="18" s="1"/>
  <c r="DL13" i="18"/>
  <c r="DT13" i="18"/>
  <c r="DU13" i="18" s="1"/>
  <c r="DW13" i="18" s="1"/>
  <c r="DY13" i="18" s="1"/>
  <c r="AU15" i="18"/>
  <c r="AW15" i="18" s="1"/>
  <c r="DC15" i="18"/>
  <c r="DE15" i="18" s="1"/>
  <c r="DG15" i="18" s="1"/>
  <c r="DI15" i="18" s="1"/>
  <c r="CY15" i="18"/>
  <c r="AZ16" i="18"/>
  <c r="BA16" i="18" s="1"/>
  <c r="BC16" i="18" s="1"/>
  <c r="DP16" i="18" s="1"/>
  <c r="AI16" i="18"/>
  <c r="BG16" i="18"/>
  <c r="BI16" i="18" s="1"/>
  <c r="DS16" i="18"/>
  <c r="DU16" i="18" s="1"/>
  <c r="DW16" i="18" s="1"/>
  <c r="DY16" i="18" s="1"/>
  <c r="DL17" i="18"/>
  <c r="DT17" i="18"/>
  <c r="DU17" i="18" s="1"/>
  <c r="DW17" i="18" s="1"/>
  <c r="DY17" i="18" s="1"/>
  <c r="Z18" i="18"/>
  <c r="DK18" i="18"/>
  <c r="DM18" i="18" s="1"/>
  <c r="DO18" i="18" s="1"/>
  <c r="DQ18" i="18" s="1"/>
  <c r="BA18" i="18"/>
  <c r="BC18" i="18" s="1"/>
  <c r="AG21" i="18"/>
  <c r="AG22" i="18" s="1"/>
  <c r="AI15" i="18"/>
  <c r="AI6" i="18"/>
  <c r="DD18" i="18"/>
  <c r="DE18" i="18" s="1"/>
  <c r="DG18" i="18" s="1"/>
  <c r="DI18" i="18" s="1"/>
  <c r="DI8" i="18" l="1"/>
  <c r="DH8" i="18"/>
  <c r="DP5" i="18"/>
  <c r="AW4" i="18"/>
  <c r="AU20" i="18"/>
  <c r="BG20" i="18"/>
  <c r="BI3" i="18"/>
  <c r="BK10" i="18"/>
  <c r="DH10" i="18"/>
  <c r="DG19" i="18"/>
  <c r="DG22" i="18"/>
  <c r="DI5" i="18"/>
  <c r="AK16" i="18"/>
  <c r="AN16" i="18"/>
  <c r="CW16" i="18"/>
  <c r="BK12" i="18"/>
  <c r="DH12" i="18"/>
  <c r="BK7" i="18"/>
  <c r="DH7" i="18"/>
  <c r="DQ3" i="18"/>
  <c r="DI6" i="18"/>
  <c r="AP5" i="18"/>
  <c r="AO5" i="18"/>
  <c r="DP18" i="18"/>
  <c r="BK13" i="18"/>
  <c r="DH13" i="18"/>
  <c r="DX17" i="18"/>
  <c r="DX14" i="18"/>
  <c r="DX10" i="18"/>
  <c r="DQ6" i="18"/>
  <c r="BA20" i="18"/>
  <c r="BC3" i="18"/>
  <c r="CV6" i="18"/>
  <c r="CW6" i="18"/>
  <c r="CY6" i="18"/>
  <c r="CZ6" i="18"/>
  <c r="CU6" i="18"/>
  <c r="DW22" i="18"/>
  <c r="BK18" i="18"/>
  <c r="DH18" i="18"/>
  <c r="AN14" i="18"/>
  <c r="AK14" i="18"/>
  <c r="CW14" i="18"/>
  <c r="AN7" i="18"/>
  <c r="AK7" i="18"/>
  <c r="AO18" i="18"/>
  <c r="AP18" i="18"/>
  <c r="CV18" i="18"/>
  <c r="AN9" i="18"/>
  <c r="CW9" i="18"/>
  <c r="AK9" i="18"/>
  <c r="Z6" i="18"/>
  <c r="DX11" i="18"/>
  <c r="CY8" i="18"/>
  <c r="CV8" i="18"/>
  <c r="CU8" i="18"/>
  <c r="CZ8" i="18"/>
  <c r="CW8" i="18"/>
  <c r="BK6" i="18"/>
  <c r="BK14" i="18"/>
  <c r="DH5" i="18"/>
  <c r="BK5" i="18"/>
  <c r="CB7" i="18"/>
  <c r="DA7" i="18"/>
  <c r="CX7" i="18" s="1"/>
  <c r="AN11" i="18"/>
  <c r="AK11" i="18"/>
  <c r="CW11" i="18"/>
  <c r="DH15" i="18"/>
  <c r="BK15" i="18"/>
  <c r="DX13" i="18"/>
  <c r="AN12" i="18"/>
  <c r="AK12" i="18"/>
  <c r="AK4" i="18"/>
  <c r="AN4" i="18"/>
  <c r="AN20" i="18" s="1"/>
  <c r="BO3" i="18"/>
  <c r="BM20" i="18"/>
  <c r="BC21" i="18"/>
  <c r="DO23" i="18"/>
  <c r="DM13" i="18"/>
  <c r="DO13" i="18" s="1"/>
  <c r="DQ13" i="18" s="1"/>
  <c r="DX6" i="18"/>
  <c r="CK3" i="18"/>
  <c r="CM3" i="18"/>
  <c r="CI20" i="18"/>
  <c r="CT12" i="18"/>
  <c r="DA12" i="18"/>
  <c r="CS12" i="18"/>
  <c r="CX12" i="18"/>
  <c r="BR12" i="18"/>
  <c r="DX9" i="18"/>
  <c r="CT7" i="18"/>
  <c r="AI20" i="18"/>
  <c r="DM11" i="18"/>
  <c r="DO11" i="18" s="1"/>
  <c r="DQ11" i="18" s="1"/>
  <c r="CS4" i="18"/>
  <c r="CZ4" i="18"/>
  <c r="CL4" i="18"/>
  <c r="DA4" i="18"/>
  <c r="CX4" i="18" s="1"/>
  <c r="CT4" i="18"/>
  <c r="AK15" i="18"/>
  <c r="AN15" i="18"/>
  <c r="DH17" i="18"/>
  <c r="BK17" i="18"/>
  <c r="AK13" i="18"/>
  <c r="AN13" i="18"/>
  <c r="AP3" i="18"/>
  <c r="AO3" i="18"/>
  <c r="CB5" i="18"/>
  <c r="CT5" i="18"/>
  <c r="CS5" i="18"/>
  <c r="AN6" i="18"/>
  <c r="AK6" i="18"/>
  <c r="DX16" i="18"/>
  <c r="CW15" i="18"/>
  <c r="AN17" i="18"/>
  <c r="AK17" i="18"/>
  <c r="DX12" i="18"/>
  <c r="L20" i="18"/>
  <c r="Z3" i="18"/>
  <c r="Z19" i="18" s="1"/>
  <c r="DI3" i="18"/>
  <c r="AN10" i="18"/>
  <c r="AK10" i="18"/>
  <c r="CX5" i="18"/>
  <c r="DX15" i="18"/>
  <c r="BK16" i="18"/>
  <c r="DH16" i="18"/>
  <c r="BK9" i="18"/>
  <c r="DH9" i="18"/>
  <c r="DM5" i="18"/>
  <c r="DO5" i="18" s="1"/>
  <c r="DQ5" i="18" s="1"/>
  <c r="DW23" i="18"/>
  <c r="DW24" i="18" s="1"/>
  <c r="DW25" i="18" s="1"/>
  <c r="BI21" i="18"/>
  <c r="CS7" i="18"/>
  <c r="DH11" i="18"/>
  <c r="BK11" i="18"/>
  <c r="DX3" i="18" l="1"/>
  <c r="BI20" i="18"/>
  <c r="DW27" i="18" s="1"/>
  <c r="DW28" i="18" s="1"/>
  <c r="BI22" i="18"/>
  <c r="BI23" i="18" s="1"/>
  <c r="AO6" i="18"/>
  <c r="AP6" i="18"/>
  <c r="CZ12" i="18"/>
  <c r="CW12" i="18"/>
  <c r="CV12" i="18"/>
  <c r="CU12" i="18"/>
  <c r="CY12" i="18"/>
  <c r="CM20" i="18"/>
  <c r="CL3" i="18"/>
  <c r="DO22" i="18"/>
  <c r="DO24" i="18" s="1"/>
  <c r="DO25" i="18" s="1"/>
  <c r="BQ3" i="18"/>
  <c r="BO20" i="18"/>
  <c r="BS3" i="18"/>
  <c r="CS3" i="18" s="1"/>
  <c r="BC20" i="18"/>
  <c r="DO27" i="18" s="1"/>
  <c r="DP3" i="18"/>
  <c r="BK3" i="18"/>
  <c r="CU5" i="18"/>
  <c r="CY5" i="18"/>
  <c r="CV5" i="18"/>
  <c r="CW5" i="18"/>
  <c r="CZ5" i="18"/>
  <c r="AK20" i="18"/>
  <c r="CS22" i="18" s="1"/>
  <c r="AP13" i="18"/>
  <c r="CU13" i="18"/>
  <c r="CV13" i="18"/>
  <c r="AO13" i="18"/>
  <c r="BC22" i="18"/>
  <c r="BC23" i="18" s="1"/>
  <c r="AP4" i="18"/>
  <c r="AO4" i="18"/>
  <c r="AO20" i="18" s="1"/>
  <c r="AO14" i="18"/>
  <c r="CU14" i="18"/>
  <c r="CV14" i="18"/>
  <c r="AP14" i="18"/>
  <c r="DO19" i="18"/>
  <c r="CU7" i="18"/>
  <c r="CW7" i="18"/>
  <c r="CV7" i="18"/>
  <c r="CY7" i="18"/>
  <c r="CZ7" i="18"/>
  <c r="AO10" i="18"/>
  <c r="AP10" i="18"/>
  <c r="CU10" i="18"/>
  <c r="CV10" i="18"/>
  <c r="Z21" i="18"/>
  <c r="DQ19" i="18"/>
  <c r="CS24" i="18"/>
  <c r="Z20" i="18"/>
  <c r="AW21" i="18"/>
  <c r="DG23" i="18"/>
  <c r="DG24" i="18" s="1"/>
  <c r="DG25" i="18" s="1"/>
  <c r="DI19" i="18"/>
  <c r="AP17" i="18"/>
  <c r="AO17" i="18"/>
  <c r="CU17" i="18"/>
  <c r="CV17" i="18"/>
  <c r="AO15" i="18"/>
  <c r="CV15" i="18"/>
  <c r="AP15" i="18"/>
  <c r="CU15" i="18"/>
  <c r="CV4" i="18"/>
  <c r="CY4" i="18"/>
  <c r="CU4" i="18"/>
  <c r="CW4" i="18"/>
  <c r="AP12" i="18"/>
  <c r="AO12" i="18"/>
  <c r="AP11" i="18"/>
  <c r="AO11" i="18"/>
  <c r="CV11" i="18"/>
  <c r="CU11" i="18"/>
  <c r="AO9" i="18"/>
  <c r="AP9" i="18"/>
  <c r="AP20" i="18" s="1"/>
  <c r="CV9" i="18"/>
  <c r="CU9" i="18"/>
  <c r="AO7" i="18"/>
  <c r="AP7" i="18"/>
  <c r="CU16" i="18"/>
  <c r="AO16" i="18"/>
  <c r="AP16" i="18"/>
  <c r="CV16" i="18"/>
  <c r="DP11" i="18"/>
  <c r="DH4" i="18"/>
  <c r="DH19" i="18" s="1"/>
  <c r="BK4" i="18"/>
  <c r="AW20" i="18"/>
  <c r="DP13" i="18"/>
  <c r="CU3" i="18" l="1"/>
  <c r="CW3" i="18"/>
  <c r="CV3" i="18"/>
  <c r="CS21" i="18"/>
  <c r="CZ3" i="18"/>
  <c r="DG27" i="18"/>
  <c r="DG28" i="18" s="1"/>
  <c r="BK20" i="18"/>
  <c r="CS23" i="18"/>
  <c r="DO28" i="18"/>
  <c r="DA3" i="18"/>
  <c r="CX3" i="18" s="1"/>
  <c r="CY3" i="18" s="1"/>
  <c r="CS25" i="18"/>
  <c r="DP19" i="18"/>
  <c r="AW22" i="18"/>
  <c r="AW23" i="18" s="1"/>
  <c r="BK19" i="18"/>
  <c r="BK21" i="18" s="1"/>
  <c r="BS20" i="18"/>
  <c r="BR3" i="18"/>
  <c r="CT3" i="18"/>
  <c r="CU22" i="18" l="1"/>
  <c r="CU21" i="18"/>
  <c r="CU24" i="18"/>
  <c r="CU25" i="18" l="1"/>
  <c r="CV22" i="18" s="1"/>
  <c r="CV21" i="18"/>
  <c r="CV24" i="18"/>
</calcChain>
</file>

<file path=xl/comments1.xml><?xml version="1.0" encoding="utf-8"?>
<comments xmlns="http://schemas.openxmlformats.org/spreadsheetml/2006/main">
  <authors>
    <author>Małgorzata Józiak</author>
  </authors>
  <commentList>
    <comment ref="CV2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Formatowanie warunkowe-Regóły wyróżnienia komórek- mniejsze niż - wybieramy 29%- wówczas zaznaczają się na kolorowo tylko przekroczenia cen o 30% rażąco niska cena</t>
        </r>
      </text>
    </comment>
    <comment ref="CW2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mniejsza niż 30% od wartości zamówienia (czyli netto)</t>
        </r>
      </text>
    </comment>
    <comment ref="Z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suma w wierszu 
 wartości brutto</t>
        </r>
      </text>
    </comment>
    <comment ref="AB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minimalna cena jedostkowa netto w wierszu (pakiecie)
</t>
        </r>
      </text>
    </comment>
    <comment ref="AC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Maksymalna cena jednostkowa netto w wierszu (pakiecie)</t>
        </r>
      </text>
    </comment>
    <comment ref="AD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różnica  MAX- MIN czyli (ceny maksymalnej i minimalnej)
</t>
        </r>
      </text>
    </comment>
    <comment ref="AE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procentowa różnica do ceny minimalnej </t>
        </r>
      </text>
    </comment>
    <comment ref="AG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łączna ilość opakowań w wierszu (pakiecie)</t>
        </r>
      </text>
    </comment>
    <comment ref="AH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wartość komóki MIN, albo jakoś inaczej wyliczona</t>
        </r>
      </text>
    </comment>
    <comment ref="AN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wylicza wadium 3% dla pakietu z szacunkowej wartośći netto i zaokrągla do dwóch miejsc po przecinku</t>
        </r>
      </text>
    </comment>
    <comment ref="AO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wylicza dostawy 25% dla pakietu z szacunkowej wartośći brutto i zaokrągla do pełnej liczby
</t>
        </r>
      </text>
    </comment>
    <comment ref="AP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wylicza polisę  75% dla pakietu z szacunkowej wartośći brutto i zaokrągla do pełnej liczby</t>
        </r>
      </text>
    </comment>
    <comment ref="AS3" authorId="0">
      <text>
        <r>
          <rPr>
            <b/>
            <sz val="9"/>
            <color indexed="81"/>
            <rFont val="Tahoma"/>
            <family val="2"/>
            <charset val="238"/>
          </rPr>
          <t>liczba opakowań dla szpitala nr 1</t>
        </r>
      </text>
    </comment>
    <comment ref="AT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cena jednostkowa netto z SZACUNKU ogółnego</t>
        </r>
      </text>
    </comment>
    <comment ref="DC3" authorId="0">
      <text>
        <r>
          <rPr>
            <b/>
            <sz val="9"/>
            <color indexed="81"/>
            <rFont val="Tahoma"/>
            <family val="2"/>
            <charset val="238"/>
          </rPr>
          <t>liczba opakowań dla szpitala nr 1</t>
        </r>
      </text>
    </comment>
    <comment ref="DD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cena jednostkowa netto z oferty minimalnej</t>
        </r>
      </text>
    </comment>
    <comment ref="DH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Szacunek - oferta</t>
        </r>
      </text>
    </comment>
    <comment ref="DI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ceny rzeczywiste - oferta</t>
        </r>
      </text>
    </comment>
    <comment ref="DH12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Form.warunkowe - mniejsze niż 0</t>
        </r>
      </text>
    </comment>
    <comment ref="Z20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suma podsumowań kolumn wartości brutto poszczegółnych szpiali</t>
        </r>
      </text>
    </comment>
    <comment ref="AG20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suma w kolumnie ilość opakowań dla wszystkich pakietów</t>
        </r>
      </text>
    </comment>
    <comment ref="AG21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suma wszystkich podsumowań w kolumnach ilości dla poszczegółnych szpiali</t>
        </r>
      </text>
    </comment>
    <comment ref="AW21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wartości brutto rzeczywiste</t>
        </r>
      </text>
    </comment>
    <comment ref="BC21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wartości brutto rzeczywiste</t>
        </r>
      </text>
    </comment>
    <comment ref="BI21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wartości brutto rzeczywiste</t>
        </r>
      </text>
    </comment>
    <comment ref="AW22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różnica wartości rzeczywistej od wartości szacunkowej</t>
        </r>
      </text>
    </comment>
    <comment ref="AW2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procentowa wartość zaoszczędzona przez szpital</t>
        </r>
      </text>
    </comment>
  </commentList>
</comments>
</file>

<file path=xl/sharedStrings.xml><?xml version="1.0" encoding="utf-8"?>
<sst xmlns="http://schemas.openxmlformats.org/spreadsheetml/2006/main" count="290" uniqueCount="129">
  <si>
    <t>Numer
pakietu</t>
  </si>
  <si>
    <t>preparat typu lub równoważny:</t>
  </si>
  <si>
    <t>skład</t>
  </si>
  <si>
    <t>Postać</t>
  </si>
  <si>
    <t>Dawka</t>
  </si>
  <si>
    <t>Typ opakowania</t>
  </si>
  <si>
    <t>Pojemność opakowania</t>
  </si>
  <si>
    <t>Ilość opakowań</t>
  </si>
  <si>
    <t>Cena jednostkowa netto
[zł]</t>
  </si>
  <si>
    <t>Wartość netto
[zł]</t>
  </si>
  <si>
    <t>Vat
[%]</t>
  </si>
  <si>
    <t>Wartość VAT
[zł]</t>
  </si>
  <si>
    <t>Cena jednostkowa brutto
[zł]</t>
  </si>
  <si>
    <t>Wartość brutto [zł]</t>
  </si>
  <si>
    <t>Uwagi</t>
  </si>
  <si>
    <t>ADDAMEL N</t>
  </si>
  <si>
    <t>Minerały</t>
  </si>
  <si>
    <t>koncen. do sporządzenia roztworu infuzyjnego</t>
  </si>
  <si>
    <t>Ampułki</t>
  </si>
  <si>
    <t>20 ampułek x 10 ml</t>
  </si>
  <si>
    <t>ADDIPHOS</t>
  </si>
  <si>
    <t>Wodorotlenek potasu;
diwodorofosforan potasu;
dwuwodny fosforan disodu</t>
  </si>
  <si>
    <t>Fiolka</t>
  </si>
  <si>
    <t>10 fiolek x 20 ml</t>
  </si>
  <si>
    <t>ALBUMINA LUDZKA 20%</t>
  </si>
  <si>
    <t>albuminy ludzkie</t>
  </si>
  <si>
    <t>roztwór do inf.</t>
  </si>
  <si>
    <t>200 mg/ml</t>
  </si>
  <si>
    <t>Butelka szklana</t>
  </si>
  <si>
    <t>50 ml</t>
  </si>
  <si>
    <t>100 ml</t>
  </si>
  <si>
    <t>AMINOMEL NEPHRO</t>
  </si>
  <si>
    <t>aminokwasy</t>
  </si>
  <si>
    <t>500 ml</t>
  </si>
  <si>
    <t>AMINOMIX 1 NOVUM</t>
  </si>
  <si>
    <t>aminokwasy+elektrolity+węglowodany</t>
  </si>
  <si>
    <t>r-r do infuzji do podawania przez żyłę centralną</t>
  </si>
  <si>
    <t>Worek</t>
  </si>
  <si>
    <t>1000 ml</t>
  </si>
  <si>
    <t>1500 ml</t>
  </si>
  <si>
    <t>AMINOPLASMAL 15% E</t>
  </si>
  <si>
    <t>AMINOPLASMAL HEPA 10%</t>
  </si>
  <si>
    <t>AMINOSTERIL KE</t>
  </si>
  <si>
    <t>Amino Acids+ elektrolytes</t>
  </si>
  <si>
    <t>roztwór do infuzji</t>
  </si>
  <si>
    <t>0,1 g/ml</t>
  </si>
  <si>
    <t>AMINOSTERIL N-HEPA 8%</t>
  </si>
  <si>
    <t>AMINOVEN INFANT</t>
  </si>
  <si>
    <t>250 ml</t>
  </si>
  <si>
    <t>AQUA PRO INJ.</t>
  </si>
  <si>
    <t>woda do wstrzykiwań</t>
  </si>
  <si>
    <t>rozp. do sporz. leku paren.</t>
  </si>
  <si>
    <t>100 ampułek x 5 ml</t>
  </si>
  <si>
    <t>worek</t>
  </si>
  <si>
    <t>Albumina 20%</t>
  </si>
  <si>
    <t>fiolka</t>
  </si>
  <si>
    <t>10 ml</t>
  </si>
  <si>
    <t>200mg/ml</t>
  </si>
  <si>
    <t>MIN</t>
  </si>
  <si>
    <t>MAX</t>
  </si>
  <si>
    <t>%</t>
  </si>
  <si>
    <t>SUMA wartości brutto</t>
  </si>
  <si>
    <t>SZACUNEK</t>
  </si>
  <si>
    <t xml:space="preserve">Ilość
opak.
</t>
  </si>
  <si>
    <t>Cena jedno. 
netto
[zł]</t>
  </si>
  <si>
    <t>VAT
[%]</t>
  </si>
  <si>
    <t>Wartość brutto
[zł]</t>
  </si>
  <si>
    <t>Numer pakietu</t>
  </si>
  <si>
    <t>wadium</t>
  </si>
  <si>
    <t>warunek dostaw</t>
  </si>
  <si>
    <t>polisa</t>
  </si>
  <si>
    <t>Wadium</t>
  </si>
  <si>
    <t>W.dostaw</t>
  </si>
  <si>
    <t>Szpital 1- wg wartości cen szpitala</t>
  </si>
  <si>
    <t>Szpital 2- wg wartości cen szpitala</t>
  </si>
  <si>
    <t>Szpital 3- wg wartości cen szpitala</t>
  </si>
  <si>
    <t>MAX-MIN</t>
  </si>
  <si>
    <t>Szpital 1- szacunek</t>
  </si>
  <si>
    <t>Szpital 2- szacunek</t>
  </si>
  <si>
    <t>Szpital 3- szacunek</t>
  </si>
  <si>
    <t>Producent</t>
  </si>
  <si>
    <t>Nazwa handlowa / Numer katalogowy</t>
  </si>
  <si>
    <t>Oferta nr 1 ………………………….</t>
  </si>
  <si>
    <t>Oferta nr 2 ………………………….</t>
  </si>
  <si>
    <t>DECYZJA</t>
  </si>
  <si>
    <t>WYNIK
- / +</t>
  </si>
  <si>
    <t>Ilość ofert w pakiecie</t>
  </si>
  <si>
    <t>Oferta nr 3 ………………………….</t>
  </si>
  <si>
    <t>MIN jednostkowa netto</t>
  </si>
  <si>
    <t>Szpital 1- z ofertą</t>
  </si>
  <si>
    <t>Szpital 2- z ofertą</t>
  </si>
  <si>
    <t>Szpital 3- z ofertą</t>
  </si>
  <si>
    <t>z ofert</t>
  </si>
  <si>
    <t>rzeczywista</t>
  </si>
  <si>
    <t>oszczędność</t>
  </si>
  <si>
    <t>MIN wartości brutto</t>
  </si>
  <si>
    <t>MAX wartości brutto</t>
  </si>
  <si>
    <t>szacunek</t>
  </si>
  <si>
    <t>:)</t>
  </si>
  <si>
    <t>brak</t>
  </si>
  <si>
    <t>out</t>
  </si>
  <si>
    <t>Brutto szacowane całość</t>
  </si>
  <si>
    <t>Brutto rzeczywiste całość</t>
  </si>
  <si>
    <t>Brutto szacowane braki</t>
  </si>
  <si>
    <t>Brutto rzeczywiste braki</t>
  </si>
  <si>
    <t>Brutto szacowane oferty</t>
  </si>
  <si>
    <t>Brutto rzeczywiste oferty</t>
  </si>
  <si>
    <t>Brutto z ofert</t>
  </si>
  <si>
    <t xml:space="preserve">Szacunek </t>
  </si>
  <si>
    <t>Oszczędność do szacunku</t>
  </si>
  <si>
    <t>Oszczędność do rzeczywistych</t>
  </si>
  <si>
    <t>Gdy + to oszczędności, gdy - to dopłata</t>
  </si>
  <si>
    <t>Średnia arytmetyczna ofert</t>
  </si>
  <si>
    <t>Rażąco niska cena przy 2 lub więcej ofert</t>
  </si>
  <si>
    <t xml:space="preserve">LICZBA PUNKTÓW W KRYTERIUM CENA </t>
  </si>
  <si>
    <t>Rażąco niska cena- 1 oferta</t>
  </si>
  <si>
    <t>Ilość ofert o równej wartości</t>
  </si>
  <si>
    <t>LICZBA PUNKTÓW W KRYTERIUM WARUNKI DODATKOWE</t>
  </si>
  <si>
    <t xml:space="preserve">Suma punktów </t>
  </si>
  <si>
    <t>Nr pozycji</t>
  </si>
  <si>
    <t>Oferta nr 1 Lohmann</t>
  </si>
  <si>
    <t>Oferta nr 2 Onemed</t>
  </si>
  <si>
    <t>Oferta nr 3 TZMO</t>
  </si>
  <si>
    <t>Nr części</t>
  </si>
  <si>
    <t>brak oferty</t>
  </si>
  <si>
    <t>Oferta najkorzystniejsza w danej części</t>
  </si>
  <si>
    <t>Oferta nr 1 Lohmann&amp;Rauscher sp.z o.o., ul. Moniuszki 14, 95-200 Pabianice</t>
  </si>
  <si>
    <t>Oferta nr 2 Onemed sp. z o.o., ul. Kolista 25, 40-486 Katowice</t>
  </si>
  <si>
    <t xml:space="preserve">Oferta nr 3 TZMO SA, ul. Żółkiewskiego 20/26, 87-100 Toruń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</si>
</sst>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[$-415]#,##0.00"/>
  </numFmts>
  <fonts count="36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1"/>
    </font>
    <font>
      <sz val="8"/>
      <color indexed="8"/>
      <name val="Calibri"/>
      <family val="2"/>
      <charset val="1"/>
    </font>
    <font>
      <b/>
      <sz val="8"/>
      <color indexed="59"/>
      <name val="Calibri"/>
      <family val="2"/>
      <charset val="238"/>
    </font>
    <font>
      <sz val="8"/>
      <color indexed="59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color indexed="63"/>
      <name val="Calibri"/>
      <family val="2"/>
      <charset val="238"/>
    </font>
    <font>
      <sz val="8"/>
      <name val="Calibri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8"/>
      <name val="Calibri"/>
      <family val="2"/>
      <charset val="238"/>
    </font>
    <font>
      <i/>
      <sz val="8"/>
      <color indexed="8"/>
      <name val="Calibri"/>
      <family val="2"/>
      <charset val="238"/>
    </font>
    <font>
      <i/>
      <sz val="7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8"/>
      <name val="Arial"/>
      <family val="2"/>
      <charset val="238"/>
    </font>
    <font>
      <sz val="8"/>
      <name val="Calibri"/>
      <family val="2"/>
      <charset val="1"/>
    </font>
    <font>
      <b/>
      <sz val="8"/>
      <color indexed="8"/>
      <name val="Calibri"/>
      <family val="2"/>
      <charset val="1"/>
    </font>
    <font>
      <b/>
      <sz val="8"/>
      <name val="Calibri"/>
      <family val="2"/>
      <charset val="1"/>
    </font>
    <font>
      <b/>
      <sz val="10"/>
      <color indexed="8"/>
      <name val="Calibri"/>
      <family val="2"/>
      <charset val="238"/>
    </font>
    <font>
      <sz val="14"/>
      <name val="Czcionka tekstu podstawowego"/>
      <family val="2"/>
      <charset val="238"/>
    </font>
    <font>
      <sz val="14"/>
      <name val="Calibri"/>
      <family val="2"/>
      <charset val="238"/>
    </font>
    <font>
      <sz val="14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8"/>
      <color rgb="FFFF0000"/>
      <name val="Calibri"/>
      <family val="2"/>
      <charset val="238"/>
    </font>
    <font>
      <b/>
      <sz val="11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8"/>
      <color theme="1"/>
      <name val="Calibri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9" tint="0.79998168889431442"/>
        <bgColor indexed="22"/>
      </patternFill>
    </fill>
    <fill>
      <patternFill patternType="solid">
        <fgColor rgb="FFFFFF00"/>
        <bgColor indexed="26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00B0F0"/>
        <bgColor indexed="26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26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9" fontId="2" fillId="0" borderId="0"/>
    <xf numFmtId="0" fontId="11" fillId="0" borderId="0"/>
    <xf numFmtId="9" fontId="1" fillId="0" borderId="0" applyFill="0" applyBorder="0" applyAlignment="0" applyProtection="0"/>
    <xf numFmtId="0" fontId="2" fillId="0" borderId="0"/>
  </cellStyleXfs>
  <cellXfs count="278">
    <xf numFmtId="0" fontId="0" fillId="0" borderId="0" xfId="0"/>
    <xf numFmtId="0" fontId="5" fillId="2" borderId="1" xfId="4" applyFont="1" applyFill="1" applyBorder="1" applyAlignment="1" applyProtection="1">
      <alignment horizontal="center" vertical="center" wrapText="1"/>
      <protection hidden="1"/>
    </xf>
    <xf numFmtId="0" fontId="6" fillId="2" borderId="1" xfId="4" applyFont="1" applyFill="1" applyBorder="1" applyAlignment="1" applyProtection="1">
      <alignment horizontal="center" vertical="center" wrapText="1"/>
      <protection hidden="1"/>
    </xf>
    <xf numFmtId="0" fontId="5" fillId="2" borderId="1" xfId="4" applyFont="1" applyFill="1" applyBorder="1" applyAlignment="1" applyProtection="1">
      <alignment horizontal="center" vertical="center" wrapText="1"/>
    </xf>
    <xf numFmtId="0" fontId="7" fillId="3" borderId="1" xfId="3" applyFont="1" applyFill="1" applyBorder="1" applyAlignment="1" applyProtection="1">
      <alignment horizontal="center" vertical="center"/>
      <protection hidden="1"/>
    </xf>
    <xf numFmtId="0" fontId="8" fillId="3" borderId="1" xfId="3" applyFont="1" applyFill="1" applyBorder="1" applyAlignment="1" applyProtection="1">
      <alignment vertical="center" wrapText="1"/>
      <protection hidden="1"/>
    </xf>
    <xf numFmtId="0" fontId="8" fillId="3" borderId="1" xfId="3" applyFont="1" applyFill="1" applyBorder="1" applyAlignment="1" applyProtection="1">
      <alignment horizontal="center" vertical="center" wrapText="1"/>
      <protection hidden="1"/>
    </xf>
    <xf numFmtId="9" fontId="8" fillId="3" borderId="1" xfId="2" applyNumberFormat="1" applyFont="1" applyFill="1" applyBorder="1" applyAlignment="1" applyProtection="1">
      <alignment horizontal="center" vertical="center" wrapText="1"/>
      <protection locked="0" hidden="1"/>
    </xf>
    <xf numFmtId="0" fontId="8" fillId="3" borderId="1" xfId="3" applyFont="1" applyFill="1" applyBorder="1" applyAlignment="1" applyProtection="1">
      <alignment vertical="center" wrapText="1"/>
      <protection locked="0" hidden="1"/>
    </xf>
    <xf numFmtId="0" fontId="8" fillId="3" borderId="1" xfId="4" applyFont="1" applyFill="1" applyBorder="1" applyAlignment="1" applyProtection="1">
      <alignment vertical="center" wrapText="1"/>
      <protection hidden="1"/>
    </xf>
    <xf numFmtId="0" fontId="8" fillId="3" borderId="1" xfId="4" applyFont="1" applyFill="1" applyBorder="1" applyAlignment="1" applyProtection="1">
      <alignment horizontal="center" vertical="center" wrapText="1"/>
      <protection hidden="1"/>
    </xf>
    <xf numFmtId="0" fontId="8" fillId="3" borderId="1" xfId="4" applyFont="1" applyFill="1" applyBorder="1" applyAlignment="1" applyProtection="1">
      <alignment vertical="center" wrapText="1"/>
      <protection locked="0" hidden="1"/>
    </xf>
    <xf numFmtId="49" fontId="8" fillId="3" borderId="1" xfId="3" applyNumberFormat="1" applyFont="1" applyFill="1" applyBorder="1" applyAlignment="1" applyProtection="1">
      <alignment vertical="center" wrapText="1"/>
      <protection locked="0" hidden="1"/>
    </xf>
    <xf numFmtId="9" fontId="8" fillId="3" borderId="1" xfId="5" applyFont="1" applyFill="1" applyBorder="1" applyAlignment="1" applyProtection="1">
      <alignment horizontal="center" vertical="center" wrapText="1"/>
      <protection locked="0" hidden="1"/>
    </xf>
    <xf numFmtId="0" fontId="8" fillId="3" borderId="1" xfId="2" applyFont="1" applyFill="1" applyBorder="1" applyAlignment="1" applyProtection="1">
      <alignment horizontal="center" vertical="center" wrapText="1"/>
      <protection hidden="1"/>
    </xf>
    <xf numFmtId="0" fontId="7" fillId="2" borderId="2" xfId="4" applyFont="1" applyFill="1" applyBorder="1" applyAlignment="1" applyProtection="1">
      <alignment horizontal="center" vertical="center" wrapText="1"/>
      <protection locked="0" hidden="1"/>
    </xf>
    <xf numFmtId="2" fontId="7" fillId="2" borderId="2" xfId="4" applyNumberFormat="1" applyFont="1" applyFill="1" applyBorder="1" applyAlignment="1" applyProtection="1">
      <alignment horizontal="center" vertical="center" wrapText="1"/>
      <protection locked="0" hidden="1"/>
    </xf>
    <xf numFmtId="4" fontId="7" fillId="2" borderId="2" xfId="4" applyNumberFormat="1" applyFont="1" applyFill="1" applyBorder="1" applyAlignment="1" applyProtection="1">
      <alignment horizontal="center" vertical="center" wrapText="1"/>
      <protection hidden="1"/>
    </xf>
    <xf numFmtId="9" fontId="7" fillId="2" borderId="2" xfId="4" applyNumberFormat="1" applyFont="1" applyFill="1" applyBorder="1" applyAlignment="1" applyProtection="1">
      <alignment horizontal="center" vertical="center" wrapText="1"/>
      <protection locked="0" hidden="1"/>
    </xf>
    <xf numFmtId="0" fontId="7" fillId="2" borderId="2" xfId="4" applyFont="1" applyFill="1" applyBorder="1" applyAlignment="1" applyProtection="1">
      <alignment horizontal="center" vertical="center" wrapText="1"/>
      <protection hidden="1"/>
    </xf>
    <xf numFmtId="3" fontId="5" fillId="2" borderId="2" xfId="4" applyNumberFormat="1" applyFont="1" applyFill="1" applyBorder="1" applyAlignment="1" applyProtection="1">
      <alignment horizontal="center" vertical="center" wrapText="1"/>
      <protection locked="0" hidden="1"/>
    </xf>
    <xf numFmtId="9" fontId="8" fillId="4" borderId="1" xfId="2" applyNumberFormat="1" applyFont="1" applyFill="1" applyBorder="1" applyAlignment="1" applyProtection="1">
      <alignment horizontal="center" vertical="center" wrapText="1"/>
      <protection locked="0" hidden="1"/>
    </xf>
    <xf numFmtId="0" fontId="8" fillId="4" borderId="1" xfId="3" applyFont="1" applyFill="1" applyBorder="1" applyAlignment="1" applyProtection="1">
      <alignment vertical="center" wrapText="1"/>
      <protection locked="0" hidden="1"/>
    </xf>
    <xf numFmtId="0" fontId="8" fillId="4" borderId="1" xfId="4" applyFont="1" applyFill="1" applyBorder="1" applyAlignment="1" applyProtection="1">
      <alignment vertical="center" wrapText="1"/>
      <protection locked="0" hidden="1"/>
    </xf>
    <xf numFmtId="49" fontId="8" fillId="4" borderId="1" xfId="3" applyNumberFormat="1" applyFont="1" applyFill="1" applyBorder="1" applyAlignment="1" applyProtection="1">
      <alignment vertical="center" wrapText="1"/>
      <protection locked="0" hidden="1"/>
    </xf>
    <xf numFmtId="9" fontId="8" fillId="4" borderId="1" xfId="5" applyFont="1" applyFill="1" applyBorder="1" applyAlignment="1" applyProtection="1">
      <alignment horizontal="center" vertical="center" wrapText="1"/>
      <protection locked="0" hidden="1"/>
    </xf>
    <xf numFmtId="9" fontId="8" fillId="3" borderId="3" xfId="2" applyNumberFormat="1" applyFont="1" applyFill="1" applyBorder="1" applyAlignment="1" applyProtection="1">
      <alignment horizontal="center" vertical="center" wrapText="1"/>
      <protection locked="0" hidden="1"/>
    </xf>
    <xf numFmtId="0" fontId="8" fillId="5" borderId="1" xfId="4" applyFont="1" applyFill="1" applyBorder="1" applyAlignment="1" applyProtection="1">
      <alignment vertical="center" wrapText="1"/>
      <protection locked="0" hidden="1"/>
    </xf>
    <xf numFmtId="9" fontId="8" fillId="5" borderId="3" xfId="2" applyNumberFormat="1" applyFont="1" applyFill="1" applyBorder="1" applyAlignment="1" applyProtection="1">
      <alignment horizontal="center" vertical="center" wrapText="1"/>
      <protection locked="0" hidden="1"/>
    </xf>
    <xf numFmtId="3" fontId="5" fillId="2" borderId="4" xfId="4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5" xfId="6" applyFont="1" applyFill="1" applyBorder="1" applyAlignment="1" applyProtection="1">
      <alignment horizontal="center" vertical="center" wrapText="1"/>
      <protection locked="0"/>
    </xf>
    <xf numFmtId="4" fontId="14" fillId="0" borderId="4" xfId="6" applyNumberFormat="1" applyFont="1" applyFill="1" applyBorder="1" applyAlignment="1" applyProtection="1">
      <alignment horizontal="center" vertical="center" wrapText="1"/>
    </xf>
    <xf numFmtId="9" fontId="10" fillId="0" borderId="4" xfId="6" applyNumberFormat="1" applyFont="1" applyFill="1" applyBorder="1" applyAlignment="1" applyProtection="1">
      <alignment horizontal="center" vertical="center"/>
    </xf>
    <xf numFmtId="4" fontId="10" fillId="0" borderId="4" xfId="6" applyNumberFormat="1" applyFont="1" applyFill="1" applyBorder="1" applyAlignment="1" applyProtection="1">
      <alignment horizontal="right" vertical="center"/>
    </xf>
    <xf numFmtId="2" fontId="10" fillId="0" borderId="4" xfId="1" applyNumberFormat="1" applyFont="1" applyFill="1" applyBorder="1" applyAlignment="1" applyProtection="1">
      <alignment horizontal="right" vertical="center" wrapText="1"/>
    </xf>
    <xf numFmtId="4" fontId="28" fillId="0" borderId="0" xfId="1" applyNumberFormat="1" applyFont="1" applyFill="1" applyAlignment="1" applyProtection="1">
      <alignment horizontal="center" vertical="center"/>
      <protection locked="0"/>
    </xf>
    <xf numFmtId="3" fontId="10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1" applyFont="1" applyFill="1" applyAlignment="1" applyProtection="1">
      <alignment horizontal="center" vertical="center"/>
    </xf>
    <xf numFmtId="0" fontId="10" fillId="0" borderId="0" xfId="1" applyFont="1" applyFill="1" applyAlignment="1" applyProtection="1">
      <alignment horizontal="center" vertical="center"/>
      <protection locked="0"/>
    </xf>
    <xf numFmtId="0" fontId="10" fillId="0" borderId="0" xfId="1" applyFont="1" applyFill="1" applyAlignment="1" applyProtection="1">
      <alignment vertical="center"/>
    </xf>
    <xf numFmtId="164" fontId="10" fillId="0" borderId="4" xfId="1" applyNumberFormat="1" applyFont="1" applyFill="1" applyBorder="1" applyAlignment="1" applyProtection="1">
      <alignment vertical="center"/>
    </xf>
    <xf numFmtId="4" fontId="10" fillId="0" borderId="4" xfId="1" applyNumberFormat="1" applyFont="1" applyFill="1" applyBorder="1" applyAlignment="1" applyProtection="1">
      <alignment vertical="center"/>
    </xf>
    <xf numFmtId="9" fontId="10" fillId="0" borderId="4" xfId="7" applyFont="1" applyFill="1" applyBorder="1" applyAlignment="1" applyProtection="1">
      <alignment vertical="center"/>
    </xf>
    <xf numFmtId="4" fontId="10" fillId="0" borderId="6" xfId="1" applyNumberFormat="1" applyFont="1" applyFill="1" applyBorder="1" applyAlignment="1" applyProtection="1">
      <alignment vertical="center"/>
    </xf>
    <xf numFmtId="0" fontId="8" fillId="3" borderId="3" xfId="4" applyFont="1" applyFill="1" applyBorder="1" applyAlignment="1" applyProtection="1">
      <alignment vertical="center" wrapText="1"/>
      <protection locked="0" hidden="1"/>
    </xf>
    <xf numFmtId="0" fontId="8" fillId="4" borderId="3" xfId="4" applyFont="1" applyFill="1" applyBorder="1" applyAlignment="1" applyProtection="1">
      <alignment vertical="center" wrapText="1"/>
      <protection locked="0" hidden="1"/>
    </xf>
    <xf numFmtId="0" fontId="8" fillId="5" borderId="3" xfId="4" applyFont="1" applyFill="1" applyBorder="1" applyAlignment="1" applyProtection="1">
      <alignment vertical="center" wrapText="1"/>
      <protection locked="0" hidden="1"/>
    </xf>
    <xf numFmtId="9" fontId="8" fillId="3" borderId="4" xfId="2" applyNumberFormat="1" applyFont="1" applyFill="1" applyBorder="1" applyAlignment="1" applyProtection="1">
      <alignment horizontal="center" vertical="center" wrapText="1"/>
      <protection locked="0" hidden="1"/>
    </xf>
    <xf numFmtId="49" fontId="8" fillId="3" borderId="4" xfId="3" applyNumberFormat="1" applyFont="1" applyFill="1" applyBorder="1" applyAlignment="1" applyProtection="1">
      <alignment vertical="center" wrapText="1"/>
      <protection locked="0" hidden="1"/>
    </xf>
    <xf numFmtId="9" fontId="8" fillId="5" borderId="4" xfId="2" applyNumberFormat="1" applyFont="1" applyFill="1" applyBorder="1" applyAlignment="1" applyProtection="1">
      <alignment horizontal="center" vertical="center" wrapText="1"/>
      <protection locked="0" hidden="1"/>
    </xf>
    <xf numFmtId="49" fontId="8" fillId="4" borderId="4" xfId="3" applyNumberFormat="1" applyFont="1" applyFill="1" applyBorder="1" applyAlignment="1" applyProtection="1">
      <alignment vertical="center" wrapText="1"/>
      <protection locked="0" hidden="1"/>
    </xf>
    <xf numFmtId="0" fontId="7" fillId="6" borderId="2" xfId="4" applyFont="1" applyFill="1" applyBorder="1" applyAlignment="1" applyProtection="1">
      <alignment horizontal="center" vertical="center" wrapText="1"/>
      <protection locked="0" hidden="1"/>
    </xf>
    <xf numFmtId="2" fontId="7" fillId="6" borderId="2" xfId="4" applyNumberFormat="1" applyFont="1" applyFill="1" applyBorder="1" applyAlignment="1" applyProtection="1">
      <alignment horizontal="center" vertical="center" wrapText="1"/>
      <protection locked="0" hidden="1"/>
    </xf>
    <xf numFmtId="4" fontId="7" fillId="6" borderId="2" xfId="4" applyNumberFormat="1" applyFont="1" applyFill="1" applyBorder="1" applyAlignment="1" applyProtection="1">
      <alignment horizontal="center" vertical="center" wrapText="1"/>
      <protection hidden="1"/>
    </xf>
    <xf numFmtId="9" fontId="7" fillId="6" borderId="2" xfId="4" applyNumberFormat="1" applyFont="1" applyFill="1" applyBorder="1" applyAlignment="1" applyProtection="1">
      <alignment horizontal="center" vertical="center" wrapText="1"/>
      <protection locked="0" hidden="1"/>
    </xf>
    <xf numFmtId="0" fontId="7" fillId="6" borderId="2" xfId="4" applyFont="1" applyFill="1" applyBorder="1" applyAlignment="1" applyProtection="1">
      <alignment horizontal="center" vertical="center" wrapText="1"/>
      <protection hidden="1"/>
    </xf>
    <xf numFmtId="3" fontId="5" fillId="6" borderId="2" xfId="4" applyNumberFormat="1" applyFont="1" applyFill="1" applyBorder="1" applyAlignment="1" applyProtection="1">
      <alignment horizontal="center" vertical="center" wrapText="1"/>
      <protection locked="0" hidden="1"/>
    </xf>
    <xf numFmtId="9" fontId="8" fillId="4" borderId="3" xfId="2" applyNumberFormat="1" applyFont="1" applyFill="1" applyBorder="1" applyAlignment="1" applyProtection="1">
      <alignment horizontal="center" vertical="center" wrapText="1"/>
      <protection locked="0" hidden="1"/>
    </xf>
    <xf numFmtId="9" fontId="8" fillId="4" borderId="4" xfId="2" applyNumberFormat="1" applyFont="1" applyFill="1" applyBorder="1" applyAlignment="1" applyProtection="1">
      <alignment horizontal="center" vertical="center" wrapText="1"/>
      <protection locked="0" hidden="1"/>
    </xf>
    <xf numFmtId="0" fontId="8" fillId="5" borderId="4" xfId="4" applyFont="1" applyFill="1" applyBorder="1" applyAlignment="1" applyProtection="1">
      <alignment vertical="center" wrapText="1"/>
      <protection locked="0" hidden="1"/>
    </xf>
    <xf numFmtId="3" fontId="5" fillId="0" borderId="0" xfId="4" applyNumberFormat="1" applyFont="1" applyFill="1" applyBorder="1" applyAlignment="1" applyProtection="1">
      <alignment horizontal="center" vertical="center" wrapText="1"/>
      <protection locked="0" hidden="1"/>
    </xf>
    <xf numFmtId="4" fontId="8" fillId="0" borderId="0" xfId="3" applyNumberFormat="1" applyFont="1" applyFill="1" applyBorder="1" applyAlignment="1" applyProtection="1">
      <alignment vertical="center" wrapText="1"/>
      <protection locked="0" hidden="1"/>
    </xf>
    <xf numFmtId="0" fontId="4" fillId="3" borderId="0" xfId="1" applyFont="1" applyFill="1" applyAlignment="1" applyProtection="1">
      <alignment vertical="center"/>
    </xf>
    <xf numFmtId="0" fontId="7" fillId="5" borderId="0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2" fontId="8" fillId="7" borderId="1" xfId="4" applyNumberFormat="1" applyFont="1" applyFill="1" applyBorder="1" applyAlignment="1" applyProtection="1">
      <alignment vertical="center" wrapText="1"/>
      <protection locked="0" hidden="1"/>
    </xf>
    <xf numFmtId="4" fontId="8" fillId="3" borderId="1" xfId="4" applyNumberFormat="1" applyFont="1" applyFill="1" applyBorder="1" applyAlignment="1" applyProtection="1">
      <alignment vertical="center"/>
      <protection hidden="1"/>
    </xf>
    <xf numFmtId="2" fontId="8" fillId="4" borderId="1" xfId="4" applyNumberFormat="1" applyFont="1" applyFill="1" applyBorder="1" applyAlignment="1" applyProtection="1">
      <alignment vertical="center" wrapText="1"/>
      <protection locked="0" hidden="1"/>
    </xf>
    <xf numFmtId="4" fontId="8" fillId="4" borderId="1" xfId="4" applyNumberFormat="1" applyFont="1" applyFill="1" applyBorder="1" applyAlignment="1" applyProtection="1">
      <alignment vertical="center"/>
      <protection hidden="1"/>
    </xf>
    <xf numFmtId="0" fontId="29" fillId="8" borderId="25" xfId="4" applyFont="1" applyFill="1" applyBorder="1" applyAlignment="1" applyProtection="1">
      <alignment horizontal="center" vertical="center" wrapText="1"/>
      <protection locked="0" hidden="1"/>
    </xf>
    <xf numFmtId="0" fontId="29" fillId="8" borderId="25" xfId="4" applyFont="1" applyFill="1" applyBorder="1" applyAlignment="1" applyProtection="1">
      <alignment vertical="center" wrapText="1"/>
      <protection locked="0" hidden="1"/>
    </xf>
    <xf numFmtId="4" fontId="8" fillId="5" borderId="1" xfId="4" applyNumberFormat="1" applyFont="1" applyFill="1" applyBorder="1" applyAlignment="1" applyProtection="1">
      <alignment vertical="center"/>
      <protection hidden="1"/>
    </xf>
    <xf numFmtId="2" fontId="8" fillId="3" borderId="1" xfId="4" applyNumberFormat="1" applyFont="1" applyFill="1" applyBorder="1" applyAlignment="1" applyProtection="1">
      <alignment vertical="center" wrapText="1"/>
      <protection locked="0" hidden="1"/>
    </xf>
    <xf numFmtId="2" fontId="8" fillId="5" borderId="1" xfId="4" applyNumberFormat="1" applyFont="1" applyFill="1" applyBorder="1" applyAlignment="1" applyProtection="1">
      <alignment vertical="center" wrapText="1"/>
      <protection locked="0" hidden="1"/>
    </xf>
    <xf numFmtId="0" fontId="29" fillId="9" borderId="25" xfId="4" applyFont="1" applyFill="1" applyBorder="1" applyAlignment="1" applyProtection="1">
      <alignment vertical="center" wrapText="1"/>
      <protection locked="0" hidden="1"/>
    </xf>
    <xf numFmtId="0" fontId="8" fillId="3" borderId="0" xfId="1" applyFont="1" applyFill="1" applyAlignment="1" applyProtection="1">
      <alignment vertical="center"/>
    </xf>
    <xf numFmtId="2" fontId="8" fillId="7" borderId="3" xfId="4" applyNumberFormat="1" applyFont="1" applyFill="1" applyBorder="1" applyAlignment="1" applyProtection="1">
      <alignment vertical="center" wrapText="1"/>
      <protection locked="0" hidden="1"/>
    </xf>
    <xf numFmtId="4" fontId="8" fillId="3" borderId="3" xfId="4" applyNumberFormat="1" applyFont="1" applyFill="1" applyBorder="1" applyAlignment="1" applyProtection="1">
      <alignment vertical="center"/>
      <protection hidden="1"/>
    </xf>
    <xf numFmtId="2" fontId="8" fillId="4" borderId="3" xfId="4" applyNumberFormat="1" applyFont="1" applyFill="1" applyBorder="1" applyAlignment="1" applyProtection="1">
      <alignment vertical="center" wrapText="1"/>
      <protection locked="0" hidden="1"/>
    </xf>
    <xf numFmtId="4" fontId="8" fillId="4" borderId="3" xfId="4" applyNumberFormat="1" applyFont="1" applyFill="1" applyBorder="1" applyAlignment="1" applyProtection="1">
      <alignment vertical="center"/>
      <protection hidden="1"/>
    </xf>
    <xf numFmtId="2" fontId="8" fillId="5" borderId="3" xfId="4" applyNumberFormat="1" applyFont="1" applyFill="1" applyBorder="1" applyAlignment="1" applyProtection="1">
      <alignment vertical="center" wrapText="1"/>
      <protection locked="0" hidden="1"/>
    </xf>
    <xf numFmtId="2" fontId="8" fillId="7" borderId="4" xfId="4" applyNumberFormat="1" applyFont="1" applyFill="1" applyBorder="1" applyAlignment="1" applyProtection="1">
      <alignment vertical="center" wrapText="1"/>
      <protection locked="0" hidden="1"/>
    </xf>
    <xf numFmtId="4" fontId="8" fillId="3" borderId="4" xfId="4" applyNumberFormat="1" applyFont="1" applyFill="1" applyBorder="1" applyAlignment="1" applyProtection="1">
      <alignment vertical="center"/>
      <protection hidden="1"/>
    </xf>
    <xf numFmtId="0" fontId="8" fillId="4" borderId="4" xfId="4" applyFont="1" applyFill="1" applyBorder="1" applyAlignment="1" applyProtection="1">
      <alignment vertical="center" wrapText="1"/>
      <protection locked="0" hidden="1"/>
    </xf>
    <xf numFmtId="2" fontId="8" fillId="4" borderId="4" xfId="4" applyNumberFormat="1" applyFont="1" applyFill="1" applyBorder="1" applyAlignment="1" applyProtection="1">
      <alignment vertical="center" wrapText="1"/>
      <protection locked="0" hidden="1"/>
    </xf>
    <xf numFmtId="4" fontId="8" fillId="4" borderId="4" xfId="4" applyNumberFormat="1" applyFont="1" applyFill="1" applyBorder="1" applyAlignment="1" applyProtection="1">
      <alignment vertical="center"/>
      <protection hidden="1"/>
    </xf>
    <xf numFmtId="2" fontId="8" fillId="5" borderId="4" xfId="4" applyNumberFormat="1" applyFont="1" applyFill="1" applyBorder="1" applyAlignment="1" applyProtection="1">
      <alignment vertical="center" wrapText="1"/>
      <protection locked="0" hidden="1"/>
    </xf>
    <xf numFmtId="0" fontId="8" fillId="3" borderId="4" xfId="1" applyFont="1" applyFill="1" applyBorder="1" applyAlignment="1" applyProtection="1">
      <alignment vertical="center"/>
      <protection locked="0"/>
    </xf>
    <xf numFmtId="2" fontId="8" fillId="3" borderId="4" xfId="1" applyNumberFormat="1" applyFont="1" applyFill="1" applyBorder="1" applyAlignment="1" applyProtection="1">
      <alignment vertical="center"/>
      <protection locked="0"/>
    </xf>
    <xf numFmtId="0" fontId="8" fillId="4" borderId="4" xfId="1" applyFont="1" applyFill="1" applyBorder="1" applyAlignment="1" applyProtection="1">
      <alignment vertical="center"/>
      <protection locked="0"/>
    </xf>
    <xf numFmtId="2" fontId="8" fillId="4" borderId="4" xfId="1" applyNumberFormat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2" fontId="4" fillId="0" borderId="0" xfId="1" applyNumberFormat="1" applyFont="1" applyFill="1" applyBorder="1" applyAlignment="1" applyProtection="1">
      <alignment vertical="center"/>
      <protection locked="0"/>
    </xf>
    <xf numFmtId="4" fontId="4" fillId="0" borderId="0" xfId="1" applyNumberFormat="1" applyFont="1" applyFill="1" applyBorder="1" applyAlignment="1" applyProtection="1">
      <alignment vertical="center"/>
    </xf>
    <xf numFmtId="4" fontId="10" fillId="0" borderId="0" xfId="1" applyNumberFormat="1" applyFont="1" applyFill="1" applyBorder="1" applyAlignment="1" applyProtection="1">
      <alignment vertical="center"/>
    </xf>
    <xf numFmtId="0" fontId="4" fillId="3" borderId="0" xfId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0" fontId="4" fillId="4" borderId="0" xfId="1" applyFont="1" applyFill="1" applyAlignment="1" applyProtection="1">
      <alignment vertical="center"/>
      <protection locked="0"/>
    </xf>
    <xf numFmtId="2" fontId="4" fillId="4" borderId="0" xfId="1" applyNumberFormat="1" applyFont="1" applyFill="1" applyAlignment="1" applyProtection="1">
      <alignment vertical="center"/>
      <protection locked="0"/>
    </xf>
    <xf numFmtId="0" fontId="4" fillId="4" borderId="0" xfId="1" applyFont="1" applyFill="1" applyAlignment="1" applyProtection="1">
      <alignment vertical="center"/>
    </xf>
    <xf numFmtId="4" fontId="4" fillId="0" borderId="0" xfId="1" applyNumberFormat="1" applyFont="1" applyFill="1" applyBorder="1" applyAlignment="1" applyProtection="1">
      <alignment vertical="center"/>
      <protection locked="0"/>
    </xf>
    <xf numFmtId="3" fontId="10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28" fillId="0" borderId="0" xfId="1" applyNumberFormat="1" applyFont="1" applyFill="1" applyBorder="1" applyAlignment="1" applyProtection="1">
      <alignment horizontal="right" vertical="center" wrapText="1"/>
      <protection locked="0"/>
    </xf>
    <xf numFmtId="2" fontId="10" fillId="0" borderId="0" xfId="1" applyNumberFormat="1" applyFont="1" applyFill="1" applyBorder="1" applyAlignment="1" applyProtection="1">
      <alignment horizontal="right" vertical="center" wrapText="1"/>
    </xf>
    <xf numFmtId="9" fontId="10" fillId="0" borderId="0" xfId="6" applyNumberFormat="1" applyFont="1" applyFill="1" applyBorder="1" applyAlignment="1" applyProtection="1">
      <alignment horizontal="center" vertical="center"/>
    </xf>
    <xf numFmtId="4" fontId="10" fillId="0" borderId="0" xfId="6" applyNumberFormat="1" applyFont="1" applyFill="1" applyBorder="1" applyAlignment="1" applyProtection="1">
      <alignment horizontal="right" vertical="center"/>
    </xf>
    <xf numFmtId="3" fontId="14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28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0" xfId="1" applyNumberFormat="1" applyFont="1" applyFill="1" applyBorder="1" applyAlignment="1" applyProtection="1">
      <alignment horizontal="center" vertical="center"/>
    </xf>
    <xf numFmtId="4" fontId="10" fillId="0" borderId="0" xfId="1" applyNumberFormat="1" applyFont="1" applyFill="1" applyBorder="1" applyAlignment="1" applyProtection="1">
      <alignment horizontal="right" vertical="center"/>
    </xf>
    <xf numFmtId="3" fontId="14" fillId="0" borderId="0" xfId="1" applyNumberFormat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right" vertical="center"/>
    </xf>
    <xf numFmtId="0" fontId="10" fillId="0" borderId="0" xfId="1" applyFont="1" applyFill="1" applyBorder="1" applyAlignment="1" applyProtection="1">
      <alignment horizontal="center" vertical="center"/>
      <protection locked="0"/>
    </xf>
    <xf numFmtId="10" fontId="14" fillId="0" borderId="0" xfId="7" applyNumberFormat="1" applyFont="1" applyFill="1" applyBorder="1" applyAlignment="1" applyProtection="1">
      <alignment horizontal="center" vertical="center"/>
    </xf>
    <xf numFmtId="4" fontId="16" fillId="10" borderId="4" xfId="3" applyNumberFormat="1" applyFont="1" applyFill="1" applyBorder="1" applyAlignment="1" applyProtection="1">
      <alignment vertical="center" wrapText="1"/>
      <protection locked="0" hidden="1"/>
    </xf>
    <xf numFmtId="0" fontId="8" fillId="0" borderId="1" xfId="4" quotePrefix="1" applyFont="1" applyFill="1" applyBorder="1" applyAlignment="1" applyProtection="1">
      <alignment vertical="center" wrapText="1"/>
      <protection locked="0" hidden="1"/>
    </xf>
    <xf numFmtId="2" fontId="8" fillId="0" borderId="1" xfId="4" applyNumberFormat="1" applyFont="1" applyFill="1" applyBorder="1" applyAlignment="1" applyProtection="1">
      <alignment vertical="center" wrapText="1"/>
      <protection locked="0" hidden="1"/>
    </xf>
    <xf numFmtId="4" fontId="29" fillId="8" borderId="25" xfId="4" applyNumberFormat="1" applyFont="1" applyFill="1" applyBorder="1" applyAlignment="1" applyProtection="1">
      <alignment vertical="center" wrapText="1"/>
      <protection locked="0" hidden="1"/>
    </xf>
    <xf numFmtId="0" fontId="4" fillId="0" borderId="0" xfId="1" applyFont="1" applyFill="1" applyAlignment="1" applyProtection="1">
      <alignment vertical="center"/>
    </xf>
    <xf numFmtId="4" fontId="15" fillId="0" borderId="4" xfId="3" applyNumberFormat="1" applyFont="1" applyFill="1" applyBorder="1" applyAlignment="1" applyProtection="1">
      <alignment vertical="center" wrapText="1"/>
      <protection locked="0" hidden="1"/>
    </xf>
    <xf numFmtId="0" fontId="4" fillId="0" borderId="0" xfId="1" applyFont="1" applyFill="1" applyBorder="1" applyAlignment="1" applyProtection="1">
      <alignment vertical="center"/>
    </xf>
    <xf numFmtId="3" fontId="4" fillId="0" borderId="4" xfId="1" applyNumberFormat="1" applyFont="1" applyFill="1" applyBorder="1" applyAlignment="1" applyProtection="1">
      <alignment vertical="center"/>
    </xf>
    <xf numFmtId="2" fontId="4" fillId="0" borderId="0" xfId="1" applyNumberFormat="1" applyFont="1" applyFill="1" applyAlignment="1" applyProtection="1">
      <alignment vertical="center"/>
      <protection locked="0"/>
    </xf>
    <xf numFmtId="4" fontId="4" fillId="0" borderId="4" xfId="1" applyNumberFormat="1" applyFont="1" applyFill="1" applyBorder="1" applyAlignment="1" applyProtection="1">
      <alignment vertical="center"/>
    </xf>
    <xf numFmtId="0" fontId="4" fillId="0" borderId="0" xfId="1" applyFont="1" applyFill="1" applyAlignment="1" applyProtection="1">
      <alignment vertical="center"/>
      <protection locked="0"/>
    </xf>
    <xf numFmtId="4" fontId="15" fillId="0" borderId="4" xfId="1" applyNumberFormat="1" applyFont="1" applyFill="1" applyBorder="1" applyAlignment="1" applyProtection="1">
      <alignment vertical="center"/>
    </xf>
    <xf numFmtId="4" fontId="30" fillId="0" borderId="0" xfId="1" applyNumberFormat="1" applyFont="1" applyFill="1" applyAlignment="1" applyProtection="1">
      <alignment horizontal="center" vertical="center"/>
      <protection locked="0"/>
    </xf>
    <xf numFmtId="0" fontId="8" fillId="3" borderId="1" xfId="2" applyFont="1" applyFill="1" applyBorder="1" applyAlignment="1" applyProtection="1">
      <alignment horizontal="center" vertical="center" wrapText="1"/>
    </xf>
    <xf numFmtId="0" fontId="8" fillId="5" borderId="3" xfId="3" applyFont="1" applyFill="1" applyBorder="1" applyAlignment="1" applyProtection="1">
      <alignment vertical="center" wrapText="1"/>
      <protection hidden="1"/>
    </xf>
    <xf numFmtId="0" fontId="8" fillId="5" borderId="3" xfId="3" applyFont="1" applyFill="1" applyBorder="1" applyAlignment="1" applyProtection="1">
      <alignment horizontal="center" vertical="center" wrapText="1"/>
      <protection hidden="1"/>
    </xf>
    <xf numFmtId="0" fontId="8" fillId="5" borderId="3" xfId="2" applyFont="1" applyFill="1" applyBorder="1" applyAlignment="1" applyProtection="1">
      <alignment horizontal="center" vertical="center" wrapText="1"/>
      <protection hidden="1"/>
    </xf>
    <xf numFmtId="0" fontId="8" fillId="5" borderId="3" xfId="2" applyFont="1" applyFill="1" applyBorder="1" applyAlignment="1" applyProtection="1">
      <alignment horizontal="center" vertical="center" wrapText="1"/>
    </xf>
    <xf numFmtId="0" fontId="8" fillId="5" borderId="4" xfId="3" applyFont="1" applyFill="1" applyBorder="1" applyAlignment="1" applyProtection="1">
      <alignment vertical="center" wrapText="1"/>
      <protection hidden="1"/>
    </xf>
    <xf numFmtId="0" fontId="8" fillId="5" borderId="4" xfId="3" applyFont="1" applyFill="1" applyBorder="1" applyAlignment="1" applyProtection="1">
      <alignment horizontal="center" vertical="center" wrapText="1"/>
      <protection hidden="1"/>
    </xf>
    <xf numFmtId="0" fontId="8" fillId="5" borderId="4" xfId="2" applyFont="1" applyFill="1" applyBorder="1" applyAlignment="1" applyProtection="1">
      <alignment horizontal="center" vertical="center" wrapText="1"/>
      <protection hidden="1"/>
    </xf>
    <xf numFmtId="0" fontId="8" fillId="5" borderId="4" xfId="2" applyFont="1" applyFill="1" applyBorder="1" applyAlignment="1" applyProtection="1">
      <alignment horizontal="center" vertical="center" wrapText="1"/>
    </xf>
    <xf numFmtId="0" fontId="29" fillId="11" borderId="4" xfId="8" applyNumberFormat="1" applyFont="1" applyFill="1" applyBorder="1" applyAlignment="1" applyProtection="1">
      <alignment vertical="center" wrapText="1"/>
      <protection hidden="1"/>
    </xf>
    <xf numFmtId="0" fontId="29" fillId="11" borderId="4" xfId="8" applyNumberFormat="1" applyFont="1" applyFill="1" applyBorder="1" applyAlignment="1" applyProtection="1">
      <alignment horizontal="center" vertical="center" wrapText="1"/>
      <protection hidden="1"/>
    </xf>
    <xf numFmtId="0" fontId="29" fillId="11" borderId="4" xfId="8" applyNumberFormat="1" applyFont="1" applyFill="1" applyBorder="1" applyAlignment="1" applyProtection="1">
      <alignment horizontal="center" vertical="center" wrapText="1"/>
    </xf>
    <xf numFmtId="4" fontId="14" fillId="0" borderId="0" xfId="6" applyNumberFormat="1" applyFont="1" applyFill="1" applyBorder="1" applyAlignment="1" applyProtection="1">
      <alignment horizontal="center" vertical="center" wrapText="1"/>
    </xf>
    <xf numFmtId="0" fontId="17" fillId="13" borderId="4" xfId="1" applyFont="1" applyFill="1" applyBorder="1" applyAlignment="1" applyProtection="1">
      <alignment horizontal="center" vertical="center"/>
    </xf>
    <xf numFmtId="9" fontId="27" fillId="13" borderId="4" xfId="0" applyNumberFormat="1" applyFont="1" applyFill="1" applyBorder="1" applyAlignment="1" applyProtection="1">
      <alignment horizontal="center"/>
    </xf>
    <xf numFmtId="0" fontId="18" fillId="13" borderId="4" xfId="6" applyFont="1" applyFill="1" applyBorder="1" applyAlignment="1" applyProtection="1">
      <alignment horizontal="center" vertical="center" wrapText="1"/>
    </xf>
    <xf numFmtId="0" fontId="27" fillId="13" borderId="4" xfId="0" applyFont="1" applyFill="1" applyBorder="1" applyAlignment="1" applyProtection="1">
      <alignment horizontal="center"/>
    </xf>
    <xf numFmtId="0" fontId="5" fillId="2" borderId="1" xfId="4" applyFont="1" applyFill="1" applyBorder="1" applyAlignment="1" applyProtection="1">
      <alignment horizontal="center" vertical="center"/>
      <protection hidden="1"/>
    </xf>
    <xf numFmtId="0" fontId="8" fillId="3" borderId="1" xfId="3" applyFont="1" applyFill="1" applyBorder="1" applyAlignment="1" applyProtection="1">
      <alignment horizontal="center" vertical="center"/>
      <protection hidden="1"/>
    </xf>
    <xf numFmtId="0" fontId="8" fillId="3" borderId="1" xfId="4" applyFont="1" applyFill="1" applyBorder="1" applyAlignment="1" applyProtection="1">
      <alignment horizontal="center" vertical="center"/>
      <protection hidden="1"/>
    </xf>
    <xf numFmtId="0" fontId="8" fillId="5" borderId="3" xfId="3" applyFont="1" applyFill="1" applyBorder="1" applyAlignment="1" applyProtection="1">
      <alignment horizontal="center" vertical="center"/>
      <protection hidden="1"/>
    </xf>
    <xf numFmtId="0" fontId="8" fillId="5" borderId="4" xfId="3" applyFont="1" applyFill="1" applyBorder="1" applyAlignment="1" applyProtection="1">
      <alignment horizontal="center" vertical="center"/>
      <protection hidden="1"/>
    </xf>
    <xf numFmtId="0" fontId="29" fillId="11" borderId="4" xfId="8" applyNumberFormat="1" applyFont="1" applyFill="1" applyBorder="1" applyAlignment="1" applyProtection="1">
      <alignment horizontal="center" vertical="center"/>
      <protection hidden="1"/>
    </xf>
    <xf numFmtId="0" fontId="9" fillId="3" borderId="1" xfId="3" applyFont="1" applyFill="1" applyBorder="1" applyAlignment="1" applyProtection="1">
      <alignment horizontal="center" vertical="center"/>
      <protection hidden="1"/>
    </xf>
    <xf numFmtId="0" fontId="8" fillId="3" borderId="7" xfId="4" applyFont="1" applyFill="1" applyBorder="1" applyAlignment="1" applyProtection="1">
      <alignment horizontal="center" vertical="center" wrapText="1"/>
      <protection hidden="1"/>
    </xf>
    <xf numFmtId="0" fontId="8" fillId="3" borderId="8" xfId="4" applyFont="1" applyFill="1" applyBorder="1" applyAlignment="1" applyProtection="1">
      <alignment vertical="center" wrapText="1"/>
      <protection locked="0" hidden="1"/>
    </xf>
    <xf numFmtId="4" fontId="4" fillId="14" borderId="4" xfId="1" applyNumberFormat="1" applyFont="1" applyFill="1" applyBorder="1" applyAlignment="1" applyProtection="1">
      <alignment vertical="center"/>
    </xf>
    <xf numFmtId="4" fontId="14" fillId="15" borderId="4" xfId="6" applyNumberFormat="1" applyFont="1" applyFill="1" applyBorder="1" applyAlignment="1" applyProtection="1">
      <alignment horizontal="center" vertical="center" wrapText="1"/>
    </xf>
    <xf numFmtId="0" fontId="10" fillId="12" borderId="0" xfId="1" applyFont="1" applyFill="1" applyBorder="1" applyAlignment="1" applyProtection="1">
      <alignment horizontal="center" vertical="center"/>
      <protection locked="0"/>
    </xf>
    <xf numFmtId="4" fontId="14" fillId="12" borderId="4" xfId="6" applyNumberFormat="1" applyFont="1" applyFill="1" applyBorder="1" applyAlignment="1" applyProtection="1">
      <alignment horizontal="center" vertical="center" wrapText="1"/>
      <protection locked="0"/>
    </xf>
    <xf numFmtId="4" fontId="10" fillId="12" borderId="4" xfId="1" applyNumberFormat="1" applyFont="1" applyFill="1" applyBorder="1" applyAlignment="1" applyProtection="1">
      <alignment horizontal="right" vertical="center" wrapText="1"/>
      <protection locked="0"/>
    </xf>
    <xf numFmtId="0" fontId="17" fillId="16" borderId="4" xfId="1" applyFont="1" applyFill="1" applyBorder="1" applyAlignment="1" applyProtection="1">
      <alignment horizontal="center" vertical="center"/>
    </xf>
    <xf numFmtId="0" fontId="17" fillId="16" borderId="4" xfId="1" applyFont="1" applyFill="1" applyBorder="1" applyAlignment="1" applyProtection="1">
      <alignment vertical="center"/>
    </xf>
    <xf numFmtId="10" fontId="19" fillId="15" borderId="0" xfId="7" applyNumberFormat="1" applyFont="1" applyFill="1" applyAlignment="1" applyProtection="1">
      <alignment horizontal="center" vertical="center"/>
    </xf>
    <xf numFmtId="0" fontId="20" fillId="0" borderId="0" xfId="1" applyFont="1" applyFill="1" applyAlignment="1" applyProtection="1">
      <alignment vertical="center"/>
      <protection locked="0"/>
    </xf>
    <xf numFmtId="2" fontId="20" fillId="0" borderId="0" xfId="1" applyNumberFormat="1" applyFont="1" applyFill="1" applyAlignment="1" applyProtection="1">
      <alignment vertical="center"/>
      <protection locked="0"/>
    </xf>
    <xf numFmtId="0" fontId="20" fillId="0" borderId="0" xfId="1" applyFont="1" applyFill="1" applyAlignment="1" applyProtection="1">
      <alignment vertical="center"/>
    </xf>
    <xf numFmtId="0" fontId="4" fillId="3" borderId="4" xfId="1" applyFont="1" applyFill="1" applyBorder="1" applyAlignment="1" applyProtection="1">
      <alignment vertical="center" wrapText="1"/>
    </xf>
    <xf numFmtId="0" fontId="4" fillId="5" borderId="4" xfId="1" applyFont="1" applyFill="1" applyBorder="1" applyAlignment="1" applyProtection="1">
      <alignment vertical="center"/>
    </xf>
    <xf numFmtId="0" fontId="21" fillId="2" borderId="4" xfId="4" applyFont="1" applyFill="1" applyBorder="1" applyAlignment="1" applyProtection="1">
      <alignment horizontal="center" vertical="center" wrapText="1"/>
      <protection hidden="1"/>
    </xf>
    <xf numFmtId="4" fontId="4" fillId="3" borderId="2" xfId="4" applyNumberFormat="1" applyFont="1" applyFill="1" applyBorder="1" applyAlignment="1" applyProtection="1">
      <alignment vertical="center"/>
      <protection hidden="1"/>
    </xf>
    <xf numFmtId="4" fontId="4" fillId="3" borderId="4" xfId="4" applyNumberFormat="1" applyFont="1" applyFill="1" applyBorder="1" applyAlignment="1" applyProtection="1">
      <alignment vertical="center"/>
      <protection hidden="1"/>
    </xf>
    <xf numFmtId="3" fontId="29" fillId="8" borderId="25" xfId="4" applyNumberFormat="1" applyFont="1" applyFill="1" applyBorder="1" applyAlignment="1" applyProtection="1">
      <alignment horizontal="center" vertical="center" wrapText="1"/>
      <protection locked="0" hidden="1"/>
    </xf>
    <xf numFmtId="0" fontId="4" fillId="12" borderId="0" xfId="1" applyFont="1" applyFill="1" applyAlignment="1" applyProtection="1">
      <alignment vertical="center"/>
      <protection locked="0"/>
    </xf>
    <xf numFmtId="2" fontId="4" fillId="12" borderId="0" xfId="1" applyNumberFormat="1" applyFont="1" applyFill="1" applyAlignment="1" applyProtection="1">
      <alignment vertical="center"/>
      <protection locked="0"/>
    </xf>
    <xf numFmtId="0" fontId="4" fillId="12" borderId="0" xfId="1" applyFont="1" applyFill="1" applyAlignment="1" applyProtection="1">
      <alignment vertical="center"/>
    </xf>
    <xf numFmtId="4" fontId="4" fillId="12" borderId="0" xfId="1" applyNumberFormat="1" applyFont="1" applyFill="1" applyBorder="1" applyAlignment="1" applyProtection="1">
      <alignment vertical="center"/>
    </xf>
    <xf numFmtId="0" fontId="4" fillId="12" borderId="0" xfId="1" applyFont="1" applyFill="1" applyBorder="1" applyAlignment="1" applyProtection="1">
      <alignment vertical="center"/>
      <protection locked="0"/>
    </xf>
    <xf numFmtId="2" fontId="4" fillId="12" borderId="0" xfId="1" applyNumberFormat="1" applyFont="1" applyFill="1" applyBorder="1" applyAlignment="1" applyProtection="1">
      <alignment vertical="center"/>
      <protection locked="0"/>
    </xf>
    <xf numFmtId="0" fontId="4" fillId="12" borderId="0" xfId="1" applyFont="1" applyFill="1" applyBorder="1" applyAlignment="1" applyProtection="1">
      <alignment vertical="center"/>
    </xf>
    <xf numFmtId="10" fontId="19" fillId="12" borderId="0" xfId="7" applyNumberFormat="1" applyFont="1" applyFill="1" applyBorder="1" applyAlignment="1" applyProtection="1">
      <alignment horizontal="center" vertical="center"/>
    </xf>
    <xf numFmtId="0" fontId="20" fillId="12" borderId="0" xfId="1" applyFont="1" applyFill="1" applyBorder="1" applyAlignment="1" applyProtection="1">
      <alignment vertical="center"/>
      <protection locked="0"/>
    </xf>
    <xf numFmtId="2" fontId="20" fillId="12" borderId="0" xfId="1" applyNumberFormat="1" applyFont="1" applyFill="1" applyBorder="1" applyAlignment="1" applyProtection="1">
      <alignment vertical="center"/>
      <protection locked="0"/>
    </xf>
    <xf numFmtId="0" fontId="20" fillId="12" borderId="0" xfId="1" applyFont="1" applyFill="1" applyBorder="1" applyAlignment="1" applyProtection="1">
      <alignment vertical="center"/>
    </xf>
    <xf numFmtId="0" fontId="23" fillId="19" borderId="9" xfId="0" applyFont="1" applyFill="1" applyBorder="1" applyAlignment="1" applyProtection="1">
      <alignment horizontal="center" vertical="center"/>
    </xf>
    <xf numFmtId="10" fontId="31" fillId="19" borderId="9" xfId="0" applyNumberFormat="1" applyFont="1" applyFill="1" applyBorder="1" applyAlignment="1" applyProtection="1">
      <alignment horizontal="center" vertical="center" wrapText="1"/>
      <protection hidden="1"/>
    </xf>
    <xf numFmtId="0" fontId="32" fillId="19" borderId="10" xfId="0" applyFont="1" applyFill="1" applyBorder="1" applyAlignment="1" applyProtection="1">
      <alignment horizontal="center" vertical="center" wrapText="1"/>
      <protection hidden="1"/>
    </xf>
    <xf numFmtId="4" fontId="29" fillId="8" borderId="4" xfId="3" applyNumberFormat="1" applyFont="1" applyFill="1" applyBorder="1" applyAlignment="1" applyProtection="1"/>
    <xf numFmtId="2" fontId="8" fillId="3" borderId="4" xfId="1" applyNumberFormat="1" applyFont="1" applyFill="1" applyBorder="1" applyAlignment="1" applyProtection="1">
      <alignment horizontal="right" wrapText="1"/>
    </xf>
    <xf numFmtId="9" fontId="10" fillId="3" borderId="4" xfId="6" applyNumberFormat="1" applyFont="1" applyFill="1" applyBorder="1" applyAlignment="1" applyProtection="1">
      <alignment horizontal="center"/>
    </xf>
    <xf numFmtId="0" fontId="10" fillId="3" borderId="4" xfId="6" applyNumberFormat="1" applyFont="1" applyFill="1" applyBorder="1" applyAlignment="1" applyProtection="1">
      <alignment horizontal="right"/>
    </xf>
    <xf numFmtId="4" fontId="29" fillId="8" borderId="11" xfId="3" applyNumberFormat="1" applyFont="1" applyFill="1" applyBorder="1" applyAlignment="1" applyProtection="1"/>
    <xf numFmtId="4" fontId="29" fillId="8" borderId="26" xfId="4" applyNumberFormat="1" applyFont="1" applyFill="1" applyBorder="1" applyAlignment="1" applyProtection="1">
      <alignment vertical="center" wrapText="1"/>
      <protection locked="0" hidden="1"/>
    </xf>
    <xf numFmtId="3" fontId="4" fillId="12" borderId="0" xfId="1" applyNumberFormat="1" applyFont="1" applyFill="1" applyBorder="1" applyAlignment="1" applyProtection="1">
      <alignment vertical="center"/>
    </xf>
    <xf numFmtId="0" fontId="33" fillId="8" borderId="0" xfId="3" applyFont="1" applyFill="1" applyAlignment="1" applyProtection="1">
      <alignment horizontal="center" vertical="center"/>
      <protection locked="0"/>
    </xf>
    <xf numFmtId="165" fontId="33" fillId="8" borderId="0" xfId="3" applyNumberFormat="1" applyFont="1" applyFill="1" applyAlignment="1" applyProtection="1">
      <alignment horizontal="center" vertical="center"/>
      <protection locked="0"/>
    </xf>
    <xf numFmtId="165" fontId="33" fillId="8" borderId="0" xfId="3" applyNumberFormat="1" applyFont="1" applyFill="1" applyAlignment="1" applyProtection="1">
      <alignment vertical="center"/>
    </xf>
    <xf numFmtId="0" fontId="33" fillId="8" borderId="0" xfId="3" applyFont="1" applyFill="1" applyAlignment="1" applyProtection="1">
      <alignment horizontal="center" vertical="center"/>
    </xf>
    <xf numFmtId="165" fontId="33" fillId="8" borderId="0" xfId="3" applyNumberFormat="1" applyFont="1" applyFill="1" applyAlignment="1" applyProtection="1">
      <alignment horizontal="right" vertical="center"/>
      <protection locked="0"/>
    </xf>
    <xf numFmtId="165" fontId="33" fillId="8" borderId="4" xfId="3" applyNumberFormat="1" applyFont="1" applyFill="1" applyBorder="1" applyAlignment="1" applyProtection="1">
      <alignment vertical="center"/>
    </xf>
    <xf numFmtId="0" fontId="33" fillId="8" borderId="0" xfId="3" applyFont="1" applyFill="1" applyAlignment="1" applyProtection="1">
      <alignment horizontal="right" vertical="center"/>
    </xf>
    <xf numFmtId="0" fontId="33" fillId="8" borderId="0" xfId="3" applyFont="1" applyFill="1" applyAlignment="1" applyProtection="1">
      <alignment vertical="center"/>
    </xf>
    <xf numFmtId="10" fontId="33" fillId="8" borderId="4" xfId="7" applyNumberFormat="1" applyFont="1" applyFill="1" applyBorder="1" applyAlignment="1" applyProtection="1">
      <alignment vertical="center"/>
    </xf>
    <xf numFmtId="4" fontId="33" fillId="8" borderId="0" xfId="3" applyNumberFormat="1" applyFont="1" applyFill="1" applyAlignment="1" applyProtection="1">
      <alignment horizontal="center" vertical="center"/>
    </xf>
    <xf numFmtId="0" fontId="23" fillId="19" borderId="12" xfId="0" applyFont="1" applyFill="1" applyBorder="1" applyAlignment="1" applyProtection="1">
      <alignment horizontal="center" vertical="center" wrapText="1"/>
    </xf>
    <xf numFmtId="0" fontId="23" fillId="19" borderId="9" xfId="0" applyFont="1" applyFill="1" applyBorder="1" applyAlignment="1" applyProtection="1">
      <alignment horizontal="center" vertical="center" wrapText="1"/>
    </xf>
    <xf numFmtId="0" fontId="33" fillId="8" borderId="4" xfId="3" applyFont="1" applyFill="1" applyBorder="1" applyAlignment="1" applyProtection="1">
      <alignment vertical="center"/>
    </xf>
    <xf numFmtId="0" fontId="4" fillId="0" borderId="0" xfId="1" applyFont="1" applyFill="1" applyAlignment="1" applyProtection="1">
      <alignment horizontal="right" vertical="center"/>
    </xf>
    <xf numFmtId="165" fontId="33" fillId="8" borderId="0" xfId="3" applyNumberFormat="1" applyFont="1" applyFill="1" applyBorder="1" applyAlignment="1" applyProtection="1">
      <alignment vertical="center"/>
    </xf>
    <xf numFmtId="0" fontId="33" fillId="8" borderId="0" xfId="3" applyFont="1" applyFill="1" applyBorder="1" applyAlignment="1" applyProtection="1">
      <alignment vertical="center"/>
    </xf>
    <xf numFmtId="10" fontId="33" fillId="8" borderId="0" xfId="7" applyNumberFormat="1" applyFont="1" applyFill="1" applyBorder="1" applyAlignment="1" applyProtection="1">
      <alignment vertical="center"/>
    </xf>
    <xf numFmtId="4" fontId="8" fillId="5" borderId="3" xfId="4" applyNumberFormat="1" applyFont="1" applyFill="1" applyBorder="1" applyAlignment="1" applyProtection="1">
      <alignment vertical="center"/>
      <protection hidden="1"/>
    </xf>
    <xf numFmtId="0" fontId="22" fillId="19" borderId="1" xfId="1" applyFont="1" applyFill="1" applyBorder="1" applyAlignment="1" applyProtection="1">
      <alignment horizontal="center" vertical="center" wrapText="1"/>
    </xf>
    <xf numFmtId="4" fontId="8" fillId="5" borderId="7" xfId="4" applyNumberFormat="1" applyFont="1" applyFill="1" applyBorder="1" applyAlignment="1" applyProtection="1">
      <alignment vertical="center"/>
      <protection hidden="1"/>
    </xf>
    <xf numFmtId="0" fontId="8" fillId="3" borderId="13" xfId="4" applyFont="1" applyFill="1" applyBorder="1" applyAlignment="1" applyProtection="1">
      <alignment vertical="center" wrapText="1"/>
      <protection locked="0" hidden="1"/>
    </xf>
    <xf numFmtId="49" fontId="8" fillId="3" borderId="11" xfId="3" applyNumberFormat="1" applyFont="1" applyFill="1" applyBorder="1" applyAlignment="1" applyProtection="1">
      <alignment vertical="center" wrapText="1"/>
      <protection locked="0" hidden="1"/>
    </xf>
    <xf numFmtId="0" fontId="8" fillId="3" borderId="11" xfId="1" applyFont="1" applyFill="1" applyBorder="1" applyAlignment="1" applyProtection="1">
      <alignment vertical="center"/>
      <protection locked="0"/>
    </xf>
    <xf numFmtId="49" fontId="8" fillId="3" borderId="3" xfId="3" applyNumberFormat="1" applyFont="1" applyFill="1" applyBorder="1" applyAlignment="1" applyProtection="1">
      <alignment vertical="center" wrapText="1"/>
      <protection locked="0" hidden="1"/>
    </xf>
    <xf numFmtId="3" fontId="29" fillId="8" borderId="26" xfId="4" applyNumberFormat="1" applyFont="1" applyFill="1" applyBorder="1" applyAlignment="1" applyProtection="1">
      <alignment horizontal="center" vertical="center" wrapText="1"/>
      <protection locked="0" hidden="1"/>
    </xf>
    <xf numFmtId="4" fontId="4" fillId="3" borderId="14" xfId="4" applyNumberFormat="1" applyFont="1" applyFill="1" applyBorder="1" applyAlignment="1" applyProtection="1">
      <alignment vertical="center"/>
      <protection hidden="1"/>
    </xf>
    <xf numFmtId="4" fontId="8" fillId="5" borderId="2" xfId="4" applyNumberFormat="1" applyFont="1" applyFill="1" applyBorder="1" applyAlignment="1" applyProtection="1">
      <alignment vertical="center"/>
      <protection hidden="1"/>
    </xf>
    <xf numFmtId="0" fontId="8" fillId="3" borderId="2" xfId="4" applyFont="1" applyFill="1" applyBorder="1" applyAlignment="1" applyProtection="1">
      <alignment vertical="center" wrapText="1"/>
      <protection locked="0" hidden="1"/>
    </xf>
    <xf numFmtId="3" fontId="29" fillId="8" borderId="27" xfId="4" applyNumberFormat="1" applyFont="1" applyFill="1" applyBorder="1" applyAlignment="1" applyProtection="1">
      <alignment horizontal="center" vertical="center" wrapText="1"/>
      <protection locked="0" hidden="1"/>
    </xf>
    <xf numFmtId="4" fontId="29" fillId="8" borderId="27" xfId="4" applyNumberFormat="1" applyFont="1" applyFill="1" applyBorder="1" applyAlignment="1" applyProtection="1">
      <alignment vertical="center" wrapText="1"/>
      <protection locked="0" hidden="1"/>
    </xf>
    <xf numFmtId="9" fontId="8" fillId="3" borderId="2" xfId="2" applyNumberFormat="1" applyFont="1" applyFill="1" applyBorder="1" applyAlignment="1" applyProtection="1">
      <alignment horizontal="center" vertical="center" wrapText="1"/>
      <protection locked="0" hidden="1"/>
    </xf>
    <xf numFmtId="4" fontId="8" fillId="5" borderId="4" xfId="4" applyNumberFormat="1" applyFont="1" applyFill="1" applyBorder="1" applyAlignment="1" applyProtection="1">
      <alignment vertical="center"/>
      <protection hidden="1"/>
    </xf>
    <xf numFmtId="3" fontId="29" fillId="8" borderId="4" xfId="4" applyNumberFormat="1" applyFont="1" applyFill="1" applyBorder="1" applyAlignment="1" applyProtection="1">
      <alignment horizontal="center" vertical="center" wrapText="1"/>
      <protection locked="0" hidden="1"/>
    </xf>
    <xf numFmtId="4" fontId="29" fillId="8" borderId="4" xfId="4" applyNumberFormat="1" applyFont="1" applyFill="1" applyBorder="1" applyAlignment="1" applyProtection="1">
      <alignment vertical="center" wrapText="1"/>
      <protection locked="0" hidden="1"/>
    </xf>
    <xf numFmtId="0" fontId="24" fillId="0" borderId="0" xfId="1" applyFont="1" applyFill="1" applyAlignment="1" applyProtection="1">
      <alignment horizontal="right" vertical="center"/>
    </xf>
    <xf numFmtId="4" fontId="25" fillId="0" borderId="15" xfId="1" applyNumberFormat="1" applyFont="1" applyFill="1" applyBorder="1" applyAlignment="1" applyProtection="1">
      <alignment vertical="center"/>
    </xf>
    <xf numFmtId="4" fontId="25" fillId="0" borderId="16" xfId="1" applyNumberFormat="1" applyFont="1" applyFill="1" applyBorder="1" applyAlignment="1" applyProtection="1">
      <alignment vertical="center"/>
    </xf>
    <xf numFmtId="4" fontId="25" fillId="0" borderId="17" xfId="1" applyNumberFormat="1" applyFont="1" applyFill="1" applyBorder="1" applyAlignment="1" applyProtection="1">
      <alignment vertical="center"/>
    </xf>
    <xf numFmtId="0" fontId="26" fillId="0" borderId="0" xfId="1" applyFont="1" applyFill="1" applyAlignment="1" applyProtection="1">
      <alignment horizontal="right" vertical="center"/>
    </xf>
    <xf numFmtId="4" fontId="24" fillId="0" borderId="4" xfId="1" applyNumberFormat="1" applyFont="1" applyFill="1" applyBorder="1" applyAlignment="1" applyProtection="1">
      <alignment vertical="center"/>
    </xf>
    <xf numFmtId="49" fontId="8" fillId="4" borderId="3" xfId="3" applyNumberFormat="1" applyFont="1" applyFill="1" applyBorder="1" applyAlignment="1" applyProtection="1">
      <alignment vertical="center" wrapText="1"/>
      <protection locked="0" hidden="1"/>
    </xf>
    <xf numFmtId="0" fontId="29" fillId="8" borderId="26" xfId="4" applyFont="1" applyFill="1" applyBorder="1" applyAlignment="1" applyProtection="1">
      <alignment horizontal="center" vertical="center" wrapText="1"/>
      <protection locked="0" hidden="1"/>
    </xf>
    <xf numFmtId="0" fontId="8" fillId="4" borderId="2" xfId="4" applyFont="1" applyFill="1" applyBorder="1" applyAlignment="1" applyProtection="1">
      <alignment vertical="center" wrapText="1"/>
      <protection locked="0" hidden="1"/>
    </xf>
    <xf numFmtId="2" fontId="8" fillId="4" borderId="2" xfId="4" applyNumberFormat="1" applyFont="1" applyFill="1" applyBorder="1" applyAlignment="1" applyProtection="1">
      <alignment vertical="center" wrapText="1"/>
      <protection locked="0" hidden="1"/>
    </xf>
    <xf numFmtId="4" fontId="8" fillId="4" borderId="2" xfId="4" applyNumberFormat="1" applyFont="1" applyFill="1" applyBorder="1" applyAlignment="1" applyProtection="1">
      <alignment vertical="center"/>
      <protection hidden="1"/>
    </xf>
    <xf numFmtId="9" fontId="8" fillId="4" borderId="2" xfId="2" applyNumberFormat="1" applyFont="1" applyFill="1" applyBorder="1" applyAlignment="1" applyProtection="1">
      <alignment horizontal="center" vertical="center" wrapText="1"/>
      <protection locked="0" hidden="1"/>
    </xf>
    <xf numFmtId="0" fontId="29" fillId="8" borderId="27" xfId="4" applyFont="1" applyFill="1" applyBorder="1" applyAlignment="1" applyProtection="1">
      <alignment horizontal="center" vertical="center" wrapText="1"/>
      <protection locked="0" hidden="1"/>
    </xf>
    <xf numFmtId="0" fontId="29" fillId="8" borderId="4" xfId="4" applyFont="1" applyFill="1" applyBorder="1" applyAlignment="1" applyProtection="1">
      <alignment horizontal="center" vertical="center" wrapText="1"/>
      <protection locked="0" hidden="1"/>
    </xf>
    <xf numFmtId="165" fontId="34" fillId="8" borderId="0" xfId="3" applyNumberFormat="1" applyFont="1" applyFill="1" applyAlignment="1" applyProtection="1">
      <alignment vertical="center"/>
    </xf>
    <xf numFmtId="1" fontId="10" fillId="3" borderId="4" xfId="6" applyNumberFormat="1" applyFont="1" applyFill="1" applyBorder="1" applyAlignment="1" applyProtection="1">
      <alignment horizontal="center"/>
    </xf>
    <xf numFmtId="0" fontId="32" fillId="19" borderId="18" xfId="0" applyFont="1" applyFill="1" applyBorder="1" applyAlignment="1" applyProtection="1">
      <alignment horizontal="center" vertical="center" wrapText="1"/>
      <protection hidden="1"/>
    </xf>
    <xf numFmtId="0" fontId="22" fillId="19" borderId="2" xfId="1" applyFont="1" applyFill="1" applyBorder="1" applyAlignment="1" applyProtection="1">
      <alignment horizontal="center" vertical="center" wrapText="1"/>
    </xf>
    <xf numFmtId="4" fontId="8" fillId="5" borderId="11" xfId="4" applyNumberFormat="1" applyFont="1" applyFill="1" applyBorder="1" applyAlignment="1" applyProtection="1">
      <alignment vertical="center"/>
      <protection hidden="1"/>
    </xf>
    <xf numFmtId="4" fontId="8" fillId="5" borderId="19" xfId="4" applyNumberFormat="1" applyFont="1" applyFill="1" applyBorder="1" applyAlignment="1" applyProtection="1">
      <alignment vertical="center"/>
      <protection hidden="1"/>
    </xf>
    <xf numFmtId="4" fontId="8" fillId="5" borderId="20" xfId="4" applyNumberFormat="1" applyFont="1" applyFill="1" applyBorder="1" applyAlignment="1" applyProtection="1">
      <alignment vertical="center"/>
      <protection hidden="1"/>
    </xf>
    <xf numFmtId="0" fontId="21" fillId="2" borderId="21" xfId="4" applyFont="1" applyFill="1" applyBorder="1" applyAlignment="1" applyProtection="1">
      <alignment horizontal="center" vertical="center" wrapText="1"/>
      <protection hidden="1"/>
    </xf>
    <xf numFmtId="3" fontId="29" fillId="8" borderId="28" xfId="4" applyNumberFormat="1" applyFont="1" applyFill="1" applyBorder="1" applyAlignment="1" applyProtection="1">
      <alignment horizontal="center" vertical="center" wrapText="1"/>
      <protection locked="0" hidden="1"/>
    </xf>
    <xf numFmtId="3" fontId="29" fillId="8" borderId="29" xfId="4" applyNumberFormat="1" applyFont="1" applyFill="1" applyBorder="1" applyAlignment="1" applyProtection="1">
      <alignment horizontal="center" vertical="center" wrapText="1"/>
      <protection locked="0" hidden="1"/>
    </xf>
    <xf numFmtId="3" fontId="29" fillId="8" borderId="11" xfId="4" applyNumberFormat="1" applyFont="1" applyFill="1" applyBorder="1" applyAlignment="1" applyProtection="1">
      <alignment horizontal="center" vertical="center" wrapText="1"/>
      <protection locked="0" hidden="1"/>
    </xf>
    <xf numFmtId="3" fontId="29" fillId="8" borderId="30" xfId="4" applyNumberFormat="1" applyFont="1" applyFill="1" applyBorder="1" applyAlignment="1" applyProtection="1">
      <alignment horizontal="center" vertical="center" wrapText="1"/>
      <protection locked="0" hidden="1"/>
    </xf>
    <xf numFmtId="0" fontId="4" fillId="5" borderId="4" xfId="1" applyFont="1" applyFill="1" applyBorder="1" applyAlignment="1" applyProtection="1">
      <alignment vertical="center" wrapText="1"/>
    </xf>
    <xf numFmtId="0" fontId="4" fillId="19" borderId="0" xfId="1" applyFont="1" applyFill="1" applyAlignment="1" applyProtection="1">
      <alignment vertical="center"/>
    </xf>
    <xf numFmtId="0" fontId="4" fillId="18" borderId="0" xfId="1" applyFont="1" applyFill="1" applyAlignment="1" applyProtection="1">
      <alignment vertical="center"/>
    </xf>
    <xf numFmtId="0" fontId="7" fillId="0" borderId="1" xfId="3" applyFont="1" applyFill="1" applyBorder="1" applyAlignment="1" applyProtection="1">
      <alignment horizontal="center" vertical="center"/>
      <protection hidden="1"/>
    </xf>
    <xf numFmtId="4" fontId="8" fillId="0" borderId="4" xfId="4" applyNumberFormat="1" applyFont="1" applyFill="1" applyBorder="1" applyAlignment="1" applyProtection="1">
      <alignment vertical="center"/>
      <protection hidden="1"/>
    </xf>
    <xf numFmtId="0" fontId="7" fillId="0" borderId="2" xfId="3" applyFont="1" applyFill="1" applyBorder="1" applyAlignment="1" applyProtection="1">
      <alignment horizontal="center" vertical="center"/>
      <protection hidden="1"/>
    </xf>
    <xf numFmtId="4" fontId="8" fillId="0" borderId="21" xfId="4" applyNumberFormat="1" applyFont="1" applyFill="1" applyBorder="1" applyAlignment="1" applyProtection="1">
      <alignment vertical="center"/>
      <protection hidden="1"/>
    </xf>
    <xf numFmtId="0" fontId="5" fillId="0" borderId="4" xfId="4" applyFont="1" applyFill="1" applyBorder="1" applyAlignment="1" applyProtection="1">
      <alignment horizontal="center" vertical="center" wrapText="1"/>
      <protection hidden="1"/>
    </xf>
    <xf numFmtId="0" fontId="7" fillId="0" borderId="4" xfId="4" applyFont="1" applyFill="1" applyBorder="1" applyAlignment="1" applyProtection="1">
      <alignment horizontal="center" vertical="center" wrapText="1"/>
      <protection hidden="1"/>
    </xf>
    <xf numFmtId="0" fontId="7" fillId="20" borderId="4" xfId="1" applyFont="1" applyFill="1" applyBorder="1" applyAlignment="1" applyProtection="1">
      <alignment horizontal="center" vertical="center"/>
      <protection locked="0"/>
    </xf>
    <xf numFmtId="0" fontId="7" fillId="22" borderId="20" xfId="1" applyFont="1" applyFill="1" applyBorder="1" applyAlignment="1" applyProtection="1">
      <alignment horizontal="center" vertical="center"/>
      <protection locked="0"/>
    </xf>
    <xf numFmtId="0" fontId="7" fillId="22" borderId="24" xfId="1" applyFont="1" applyFill="1" applyBorder="1" applyAlignment="1" applyProtection="1">
      <alignment horizontal="center" vertical="center"/>
      <protection locked="0"/>
    </xf>
    <xf numFmtId="0" fontId="7" fillId="22" borderId="23" xfId="1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7" fillId="17" borderId="4" xfId="1" applyFont="1" applyFill="1" applyBorder="1" applyAlignment="1" applyProtection="1">
      <alignment horizontal="center" vertical="center"/>
      <protection locked="0"/>
    </xf>
    <xf numFmtId="0" fontId="10" fillId="21" borderId="4" xfId="1" applyFont="1" applyFill="1" applyBorder="1" applyAlignment="1" applyProtection="1">
      <alignment horizontal="center" vertical="center"/>
      <protection locked="0"/>
    </xf>
    <xf numFmtId="0" fontId="7" fillId="0" borderId="23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22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Alignment="1" applyProtection="1">
      <alignment vertical="center"/>
    </xf>
    <xf numFmtId="10" fontId="35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4" xfId="1" applyFont="1" applyFill="1" applyBorder="1" applyAlignment="1" applyProtection="1">
      <alignment vertical="center" wrapText="1"/>
    </xf>
    <xf numFmtId="0" fontId="8" fillId="0" borderId="4" xfId="1" applyFont="1" applyFill="1" applyBorder="1" applyAlignment="1" applyProtection="1">
      <alignment vertical="center" wrapText="1"/>
    </xf>
    <xf numFmtId="0" fontId="8" fillId="0" borderId="21" xfId="1" applyFont="1" applyFill="1" applyBorder="1" applyAlignment="1" applyProtection="1">
      <alignment vertical="center"/>
    </xf>
    <xf numFmtId="0" fontId="8" fillId="0" borderId="4" xfId="1" applyFont="1" applyFill="1" applyBorder="1" applyAlignment="1" applyProtection="1">
      <alignment vertical="center"/>
    </xf>
    <xf numFmtId="0" fontId="28" fillId="0" borderId="4" xfId="1" applyFont="1" applyFill="1" applyBorder="1" applyAlignment="1" applyProtection="1">
      <alignment vertical="center"/>
    </xf>
  </cellXfs>
  <cellStyles count="9">
    <cellStyle name="Excel Built-in Normal" xfId="1"/>
    <cellStyle name="Excel Built-in Normal 1" xfId="2"/>
    <cellStyle name="Excel Built-in Normal 2" xfId="3"/>
    <cellStyle name="Excel Built-in Normal 3" xfId="4"/>
    <cellStyle name="Excel Built-in Percent 1" xfId="5"/>
    <cellStyle name="Normalny" xfId="0" builtinId="0"/>
    <cellStyle name="Normalny 2" xfId="6"/>
    <cellStyle name="Procentowy" xfId="7" builtinId="5"/>
    <cellStyle name="TableStyleLight1" xfId="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62626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ULARZ%20ASORTYMENTOWY-WYNIK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warcie"/>
      <sheetName val="braki"/>
      <sheetName val="Otwarcie bez brak"/>
      <sheetName val="Otwarcie bez brak +5%"/>
      <sheetName val="Otwarcie bez brak +5%+oszczed"/>
      <sheetName val="Otwarcie bez brak +5%+oszcz-EKS"/>
      <sheetName val="WYNIKI"/>
    </sheetNames>
    <sheetDataSet>
      <sheetData sheetId="0">
        <row r="28">
          <cell r="CT28">
            <v>0</v>
          </cell>
        </row>
        <row r="29">
          <cell r="CT29">
            <v>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Z363"/>
  <sheetViews>
    <sheetView zoomScale="80" zoomScaleNormal="80" workbookViewId="0">
      <selection activeCell="H1" sqref="H1:M1"/>
    </sheetView>
  </sheetViews>
  <sheetFormatPr defaultColWidth="10.140625" defaultRowHeight="11.25"/>
  <cols>
    <col min="1" max="1" width="6.28515625" style="62" bestFit="1" customWidth="1"/>
    <col min="2" max="2" width="18" style="62" hidden="1" customWidth="1"/>
    <col min="3" max="3" width="11.140625" style="62" hidden="1" customWidth="1"/>
    <col min="4" max="4" width="13" style="62" hidden="1" customWidth="1"/>
    <col min="5" max="5" width="8.42578125" style="62" hidden="1" customWidth="1"/>
    <col min="6" max="6" width="10.5703125" style="62" hidden="1" customWidth="1"/>
    <col min="7" max="7" width="8.140625" style="62" customWidth="1"/>
    <col min="8" max="8" width="8.140625" style="95" bestFit="1" customWidth="1"/>
    <col min="9" max="9" width="10" style="96" bestFit="1" customWidth="1"/>
    <col min="10" max="10" width="10.85546875" style="62" bestFit="1" customWidth="1"/>
    <col min="11" max="11" width="5.140625" style="95" bestFit="1" customWidth="1"/>
    <col min="12" max="12" width="11.42578125" style="62" bestFit="1" customWidth="1"/>
    <col min="13" max="13" width="5.28515625" style="95" bestFit="1" customWidth="1"/>
    <col min="14" max="14" width="8.140625" style="97" bestFit="1" customWidth="1"/>
    <col min="15" max="15" width="10" style="98" bestFit="1" customWidth="1"/>
    <col min="16" max="16" width="10.85546875" style="99" bestFit="1" customWidth="1"/>
    <col min="17" max="17" width="5.140625" style="97" bestFit="1" customWidth="1"/>
    <col min="18" max="18" width="11.42578125" style="99" bestFit="1" customWidth="1"/>
    <col min="19" max="19" width="5.28515625" style="97" bestFit="1" customWidth="1"/>
    <col min="20" max="20" width="8.140625" style="95" bestFit="1" customWidth="1"/>
    <col min="21" max="21" width="10" style="96" bestFit="1" customWidth="1"/>
    <col min="22" max="22" width="9.140625" style="62" bestFit="1" customWidth="1"/>
    <col min="23" max="23" width="5.140625" style="95" bestFit="1" customWidth="1"/>
    <col min="24" max="24" width="11.42578125" style="62" bestFit="1" customWidth="1"/>
    <col min="25" max="25" width="5.28515625" style="95" bestFit="1" customWidth="1"/>
    <col min="26" max="26" width="10.7109375" style="95" customWidth="1"/>
    <col min="27" max="27" width="2" style="91" customWidth="1"/>
    <col min="28" max="29" width="7.28515625" style="39" bestFit="1" customWidth="1"/>
    <col min="30" max="30" width="6" style="39" bestFit="1" customWidth="1"/>
    <col min="31" max="31" width="7.42578125" style="39" bestFit="1" customWidth="1"/>
    <col min="32" max="32" width="5.140625" style="62" customWidth="1"/>
    <col min="33" max="33" width="7" style="38" bestFit="1" customWidth="1"/>
    <col min="34" max="34" width="10" style="35" bestFit="1" customWidth="1"/>
    <col min="35" max="35" width="10.85546875" style="37" bestFit="1" customWidth="1"/>
    <col min="36" max="36" width="4.140625" style="37" bestFit="1" customWidth="1"/>
    <col min="37" max="37" width="11.42578125" style="37" bestFit="1" customWidth="1"/>
    <col min="38" max="43" width="11.42578125" style="37" customWidth="1"/>
    <col min="44" max="44" width="5.140625" style="62" customWidth="1"/>
    <col min="45" max="45" width="8.140625" style="95" bestFit="1" customWidth="1"/>
    <col min="46" max="46" width="10" style="96" bestFit="1" customWidth="1"/>
    <col min="47" max="47" width="10.85546875" style="62" bestFit="1" customWidth="1"/>
    <col min="48" max="48" width="5.140625" style="95" bestFit="1" customWidth="1"/>
    <col min="49" max="49" width="11.42578125" style="62" bestFit="1" customWidth="1"/>
    <col min="50" max="50" width="5.28515625" style="95" bestFit="1" customWidth="1"/>
    <col min="51" max="51" width="8.140625" style="97" bestFit="1" customWidth="1"/>
    <col min="52" max="52" width="10" style="98" bestFit="1" customWidth="1"/>
    <col min="53" max="53" width="10.85546875" style="99" bestFit="1" customWidth="1"/>
    <col min="54" max="54" width="5.140625" style="97" bestFit="1" customWidth="1"/>
    <col min="55" max="55" width="11.42578125" style="99" bestFit="1" customWidth="1"/>
    <col min="56" max="56" width="5.28515625" style="97" bestFit="1" customWidth="1"/>
    <col min="57" max="57" width="8.140625" style="95" bestFit="1" customWidth="1"/>
    <col min="58" max="58" width="10" style="96" bestFit="1" customWidth="1"/>
    <col min="59" max="59" width="9.140625" style="62" bestFit="1" customWidth="1"/>
    <col min="60" max="60" width="5.140625" style="95" bestFit="1" customWidth="1"/>
    <col min="61" max="61" width="11.42578125" style="62" bestFit="1" customWidth="1"/>
    <col min="62" max="62" width="5.28515625" style="95" bestFit="1" customWidth="1"/>
    <col min="63" max="63" width="10.7109375" style="95" customWidth="1"/>
    <col min="64" max="64" width="10.140625" style="62"/>
    <col min="65" max="65" width="8.140625" style="95" bestFit="1" customWidth="1"/>
    <col min="66" max="66" width="10" style="96" bestFit="1" customWidth="1"/>
    <col min="67" max="67" width="9.140625" style="62" bestFit="1" customWidth="1"/>
    <col min="68" max="68" width="5.140625" style="95" bestFit="1" customWidth="1"/>
    <col min="69" max="70" width="7.7109375" style="95" customWidth="1"/>
    <col min="71" max="71" width="11.42578125" style="62" bestFit="1" customWidth="1"/>
    <col min="72" max="74" width="11.42578125" style="62" customWidth="1"/>
    <col min="75" max="75" width="8.140625" style="95" bestFit="1" customWidth="1"/>
    <col min="76" max="76" width="10" style="96" bestFit="1" customWidth="1"/>
    <col min="77" max="77" width="9.140625" style="62" bestFit="1" customWidth="1"/>
    <col min="78" max="78" width="5.140625" style="95" bestFit="1" customWidth="1"/>
    <col min="79" max="80" width="7.7109375" style="95" customWidth="1"/>
    <col min="81" max="81" width="11.42578125" style="62" bestFit="1" customWidth="1"/>
    <col min="82" max="84" width="11.42578125" style="62" customWidth="1"/>
    <col min="85" max="85" width="8.140625" style="95" bestFit="1" customWidth="1"/>
    <col min="86" max="86" width="10" style="96" bestFit="1" customWidth="1"/>
    <col min="87" max="87" width="9.140625" style="62" bestFit="1" customWidth="1"/>
    <col min="88" max="88" width="5.140625" style="95" bestFit="1" customWidth="1"/>
    <col min="89" max="90" width="7.7109375" style="95" customWidth="1"/>
    <col min="91" max="91" width="11.42578125" style="62" bestFit="1" customWidth="1"/>
    <col min="92" max="94" width="11.42578125" style="62" customWidth="1"/>
    <col min="95" max="96" width="10.140625" style="62"/>
    <col min="97" max="97" width="11" style="62" customWidth="1"/>
    <col min="98" max="103" width="10.140625" style="62"/>
    <col min="104" max="104" width="10.140625" style="62" customWidth="1"/>
    <col min="105" max="106" width="10.140625" style="62"/>
    <col min="107" max="107" width="8.140625" style="95" bestFit="1" customWidth="1"/>
    <col min="108" max="108" width="10" style="96" bestFit="1" customWidth="1"/>
    <col min="109" max="109" width="10.85546875" style="62" bestFit="1" customWidth="1"/>
    <col min="110" max="110" width="5.140625" style="95" bestFit="1" customWidth="1"/>
    <col min="111" max="111" width="11.42578125" style="62" bestFit="1" customWidth="1"/>
    <col min="112" max="112" width="11.42578125" style="62" customWidth="1"/>
    <col min="113" max="113" width="12.85546875" style="62" customWidth="1"/>
    <col min="114" max="114" width="5.28515625" style="95" bestFit="1" customWidth="1"/>
    <col min="115" max="115" width="8.140625" style="97" bestFit="1" customWidth="1"/>
    <col min="116" max="116" width="10" style="98" bestFit="1" customWidth="1"/>
    <col min="117" max="117" width="10.85546875" style="99" bestFit="1" customWidth="1"/>
    <col min="118" max="118" width="5.140625" style="97" bestFit="1" customWidth="1"/>
    <col min="119" max="119" width="11.42578125" style="99" bestFit="1" customWidth="1"/>
    <col min="120" max="120" width="11.42578125" style="99" customWidth="1"/>
    <col min="121" max="121" width="12.7109375" style="99" customWidth="1"/>
    <col min="122" max="122" width="5.28515625" style="97" bestFit="1" customWidth="1"/>
    <col min="123" max="123" width="8.140625" style="95" bestFit="1" customWidth="1"/>
    <col min="124" max="124" width="10" style="96" bestFit="1" customWidth="1"/>
    <col min="125" max="125" width="9.140625" style="62" bestFit="1" customWidth="1"/>
    <col min="126" max="126" width="5.140625" style="95" bestFit="1" customWidth="1"/>
    <col min="127" max="127" width="11.42578125" style="62" bestFit="1" customWidth="1"/>
    <col min="128" max="128" width="11.42578125" style="62" customWidth="1"/>
    <col min="129" max="129" width="12" style="62" customWidth="1"/>
    <col min="130" max="130" width="5.28515625" style="95" bestFit="1" customWidth="1"/>
    <col min="131" max="16384" width="10.140625" style="62"/>
  </cols>
  <sheetData>
    <row r="1" spans="1:130" ht="16.5" thickBot="1">
      <c r="H1" s="266" t="s">
        <v>73</v>
      </c>
      <c r="I1" s="266"/>
      <c r="J1" s="266"/>
      <c r="K1" s="266"/>
      <c r="L1" s="266"/>
      <c r="M1" s="266"/>
      <c r="N1" s="266" t="s">
        <v>74</v>
      </c>
      <c r="O1" s="266"/>
      <c r="P1" s="266"/>
      <c r="Q1" s="266"/>
      <c r="R1" s="266"/>
      <c r="S1" s="266"/>
      <c r="T1" s="266" t="s">
        <v>75</v>
      </c>
      <c r="U1" s="266"/>
      <c r="V1" s="266"/>
      <c r="W1" s="266"/>
      <c r="X1" s="266"/>
      <c r="Y1" s="266"/>
      <c r="Z1" s="63"/>
      <c r="AA1" s="64"/>
      <c r="AG1" s="267" t="s">
        <v>62</v>
      </c>
      <c r="AH1" s="267"/>
      <c r="AI1" s="267"/>
      <c r="AJ1" s="267"/>
      <c r="AK1" s="267"/>
      <c r="AL1" s="156"/>
      <c r="AM1" s="141"/>
      <c r="AN1" s="142">
        <v>0.03</v>
      </c>
      <c r="AO1" s="142">
        <v>0.25</v>
      </c>
      <c r="AP1" s="142">
        <v>0.75</v>
      </c>
      <c r="AQ1" s="156"/>
      <c r="AS1" s="261" t="s">
        <v>77</v>
      </c>
      <c r="AT1" s="261"/>
      <c r="AU1" s="261"/>
      <c r="AV1" s="261"/>
      <c r="AW1" s="261"/>
      <c r="AX1" s="261"/>
      <c r="AY1" s="261" t="s">
        <v>78</v>
      </c>
      <c r="AZ1" s="261"/>
      <c r="BA1" s="261"/>
      <c r="BB1" s="261"/>
      <c r="BC1" s="261"/>
      <c r="BD1" s="261"/>
      <c r="BE1" s="261" t="s">
        <v>79</v>
      </c>
      <c r="BF1" s="261"/>
      <c r="BG1" s="261"/>
      <c r="BH1" s="261"/>
      <c r="BI1" s="261"/>
      <c r="BJ1" s="261"/>
      <c r="BK1" s="63"/>
      <c r="BM1" s="262" t="s">
        <v>82</v>
      </c>
      <c r="BN1" s="263"/>
      <c r="BO1" s="263"/>
      <c r="BP1" s="263"/>
      <c r="BQ1" s="263"/>
      <c r="BR1" s="263"/>
      <c r="BS1" s="263"/>
      <c r="BT1" s="263"/>
      <c r="BU1" s="263"/>
      <c r="BV1" s="263"/>
      <c r="BW1" s="264" t="s">
        <v>83</v>
      </c>
      <c r="BX1" s="265"/>
      <c r="BY1" s="265"/>
      <c r="BZ1" s="265"/>
      <c r="CA1" s="265"/>
      <c r="CB1" s="265"/>
      <c r="CC1" s="265"/>
      <c r="CD1" s="265"/>
      <c r="CE1" s="265"/>
      <c r="CF1" s="265"/>
      <c r="CG1" s="264" t="s">
        <v>87</v>
      </c>
      <c r="CH1" s="265"/>
      <c r="CI1" s="265"/>
      <c r="CJ1" s="265"/>
      <c r="CK1" s="265"/>
      <c r="CL1" s="265"/>
      <c r="CM1" s="265"/>
      <c r="CN1" s="265"/>
      <c r="CO1" s="265"/>
      <c r="CP1" s="265"/>
      <c r="CU1" s="166"/>
      <c r="CV1" s="166"/>
      <c r="CW1" s="252"/>
      <c r="CX1" s="166"/>
      <c r="DC1" s="261" t="s">
        <v>89</v>
      </c>
      <c r="DD1" s="261"/>
      <c r="DE1" s="261"/>
      <c r="DF1" s="261"/>
      <c r="DG1" s="261"/>
      <c r="DH1" s="261"/>
      <c r="DI1" s="261"/>
      <c r="DJ1" s="261"/>
      <c r="DK1" s="261" t="s">
        <v>90</v>
      </c>
      <c r="DL1" s="261"/>
      <c r="DM1" s="261"/>
      <c r="DN1" s="261"/>
      <c r="DO1" s="261"/>
      <c r="DP1" s="261"/>
      <c r="DQ1" s="261"/>
      <c r="DR1" s="261"/>
      <c r="DS1" s="261" t="s">
        <v>91</v>
      </c>
      <c r="DT1" s="261"/>
      <c r="DU1" s="261"/>
      <c r="DV1" s="261"/>
      <c r="DW1" s="261"/>
      <c r="DX1" s="261"/>
      <c r="DY1" s="261"/>
      <c r="DZ1" s="261"/>
    </row>
    <row r="2" spans="1:130" ht="99">
      <c r="A2" s="1" t="s">
        <v>0</v>
      </c>
      <c r="B2" s="2" t="s">
        <v>1</v>
      </c>
      <c r="C2" s="145" t="s">
        <v>2</v>
      </c>
      <c r="D2" s="145" t="s">
        <v>3</v>
      </c>
      <c r="E2" s="1" t="s">
        <v>4</v>
      </c>
      <c r="F2" s="1" t="s">
        <v>5</v>
      </c>
      <c r="G2" s="3" t="s">
        <v>6</v>
      </c>
      <c r="H2" s="15" t="s">
        <v>7</v>
      </c>
      <c r="I2" s="16" t="s">
        <v>8</v>
      </c>
      <c r="J2" s="17" t="s">
        <v>9</v>
      </c>
      <c r="K2" s="18" t="s">
        <v>10</v>
      </c>
      <c r="L2" s="19" t="s">
        <v>13</v>
      </c>
      <c r="M2" s="20" t="s">
        <v>14</v>
      </c>
      <c r="N2" s="51" t="s">
        <v>7</v>
      </c>
      <c r="O2" s="52" t="s">
        <v>8</v>
      </c>
      <c r="P2" s="53" t="s">
        <v>9</v>
      </c>
      <c r="Q2" s="54" t="s">
        <v>10</v>
      </c>
      <c r="R2" s="55" t="s">
        <v>13</v>
      </c>
      <c r="S2" s="56" t="s">
        <v>14</v>
      </c>
      <c r="T2" s="15" t="s">
        <v>7</v>
      </c>
      <c r="U2" s="16" t="s">
        <v>8</v>
      </c>
      <c r="V2" s="17" t="s">
        <v>9</v>
      </c>
      <c r="W2" s="18" t="s">
        <v>10</v>
      </c>
      <c r="X2" s="19" t="s">
        <v>13</v>
      </c>
      <c r="Y2" s="20" t="s">
        <v>14</v>
      </c>
      <c r="Z2" s="29" t="s">
        <v>61</v>
      </c>
      <c r="AA2" s="60"/>
      <c r="AB2" s="155" t="s">
        <v>58</v>
      </c>
      <c r="AC2" s="155" t="s">
        <v>59</v>
      </c>
      <c r="AD2" s="155" t="s">
        <v>76</v>
      </c>
      <c r="AE2" s="155" t="s">
        <v>60</v>
      </c>
      <c r="AG2" s="30" t="s">
        <v>63</v>
      </c>
      <c r="AH2" s="157" t="s">
        <v>64</v>
      </c>
      <c r="AI2" s="31" t="s">
        <v>9</v>
      </c>
      <c r="AJ2" s="31" t="s">
        <v>65</v>
      </c>
      <c r="AK2" s="31" t="s">
        <v>66</v>
      </c>
      <c r="AL2" s="140"/>
      <c r="AM2" s="143" t="s">
        <v>67</v>
      </c>
      <c r="AN2" s="144" t="s">
        <v>68</v>
      </c>
      <c r="AO2" s="144" t="s">
        <v>69</v>
      </c>
      <c r="AP2" s="144" t="s">
        <v>70</v>
      </c>
      <c r="AQ2" s="140"/>
      <c r="AS2" s="15" t="s">
        <v>7</v>
      </c>
      <c r="AT2" s="16" t="s">
        <v>8</v>
      </c>
      <c r="AU2" s="17" t="s">
        <v>9</v>
      </c>
      <c r="AV2" s="18" t="s">
        <v>10</v>
      </c>
      <c r="AW2" s="19" t="s">
        <v>13</v>
      </c>
      <c r="AX2" s="20" t="s">
        <v>14</v>
      </c>
      <c r="AY2" s="51" t="s">
        <v>7</v>
      </c>
      <c r="AZ2" s="52" t="s">
        <v>8</v>
      </c>
      <c r="BA2" s="53" t="s">
        <v>9</v>
      </c>
      <c r="BB2" s="54" t="s">
        <v>10</v>
      </c>
      <c r="BC2" s="55" t="s">
        <v>13</v>
      </c>
      <c r="BD2" s="56" t="s">
        <v>14</v>
      </c>
      <c r="BE2" s="15" t="s">
        <v>7</v>
      </c>
      <c r="BF2" s="16" t="s">
        <v>8</v>
      </c>
      <c r="BG2" s="17" t="s">
        <v>9</v>
      </c>
      <c r="BH2" s="18" t="s">
        <v>10</v>
      </c>
      <c r="BI2" s="19" t="s">
        <v>13</v>
      </c>
      <c r="BJ2" s="20" t="s">
        <v>14</v>
      </c>
      <c r="BK2" s="29" t="s">
        <v>61</v>
      </c>
      <c r="BM2" s="15" t="s">
        <v>7</v>
      </c>
      <c r="BN2" s="16" t="s">
        <v>8</v>
      </c>
      <c r="BO2" s="17" t="s">
        <v>9</v>
      </c>
      <c r="BP2" s="18" t="s">
        <v>10</v>
      </c>
      <c r="BQ2" s="247" t="s">
        <v>11</v>
      </c>
      <c r="BR2" s="16" t="s">
        <v>12</v>
      </c>
      <c r="BS2" s="19" t="s">
        <v>13</v>
      </c>
      <c r="BT2" s="243" t="s">
        <v>80</v>
      </c>
      <c r="BU2" s="243" t="s">
        <v>81</v>
      </c>
      <c r="BV2" s="20" t="s">
        <v>14</v>
      </c>
      <c r="BW2" s="15" t="s">
        <v>7</v>
      </c>
      <c r="BX2" s="16" t="s">
        <v>8</v>
      </c>
      <c r="BY2" s="17" t="s">
        <v>9</v>
      </c>
      <c r="BZ2" s="18" t="s">
        <v>10</v>
      </c>
      <c r="CA2" s="167" t="s">
        <v>11</v>
      </c>
      <c r="CB2" s="16" t="s">
        <v>12</v>
      </c>
      <c r="CC2" s="19" t="s">
        <v>13</v>
      </c>
      <c r="CD2" s="210" t="s">
        <v>80</v>
      </c>
      <c r="CE2" s="210" t="s">
        <v>81</v>
      </c>
      <c r="CF2" s="20" t="s">
        <v>14</v>
      </c>
      <c r="CG2" s="15" t="s">
        <v>7</v>
      </c>
      <c r="CH2" s="16" t="s">
        <v>8</v>
      </c>
      <c r="CI2" s="17" t="s">
        <v>9</v>
      </c>
      <c r="CJ2" s="18" t="s">
        <v>10</v>
      </c>
      <c r="CK2" s="167" t="s">
        <v>11</v>
      </c>
      <c r="CL2" s="16" t="s">
        <v>12</v>
      </c>
      <c r="CM2" s="19" t="s">
        <v>13</v>
      </c>
      <c r="CN2" s="210" t="s">
        <v>80</v>
      </c>
      <c r="CO2" s="210" t="s">
        <v>81</v>
      </c>
      <c r="CP2" s="20" t="s">
        <v>14</v>
      </c>
      <c r="CR2" s="165" t="s">
        <v>88</v>
      </c>
      <c r="CS2" s="202" t="s">
        <v>95</v>
      </c>
      <c r="CT2" s="203" t="s">
        <v>96</v>
      </c>
      <c r="CU2" s="182" t="s">
        <v>84</v>
      </c>
      <c r="CV2" s="183" t="s">
        <v>85</v>
      </c>
      <c r="CW2" s="183" t="s">
        <v>115</v>
      </c>
      <c r="CX2" s="183" t="s">
        <v>112</v>
      </c>
      <c r="CY2" s="183" t="s">
        <v>113</v>
      </c>
      <c r="CZ2" s="242" t="s">
        <v>116</v>
      </c>
      <c r="DA2" s="184" t="s">
        <v>86</v>
      </c>
      <c r="DC2" s="15" t="s">
        <v>7</v>
      </c>
      <c r="DD2" s="16" t="s">
        <v>8</v>
      </c>
      <c r="DE2" s="17" t="s">
        <v>9</v>
      </c>
      <c r="DF2" s="18" t="s">
        <v>10</v>
      </c>
      <c r="DG2" s="19" t="s">
        <v>13</v>
      </c>
      <c r="DH2" s="19" t="s">
        <v>109</v>
      </c>
      <c r="DI2" s="19" t="s">
        <v>110</v>
      </c>
      <c r="DJ2" s="20" t="s">
        <v>14</v>
      </c>
      <c r="DK2" s="51" t="s">
        <v>7</v>
      </c>
      <c r="DL2" s="52" t="s">
        <v>8</v>
      </c>
      <c r="DM2" s="53" t="s">
        <v>9</v>
      </c>
      <c r="DN2" s="54" t="s">
        <v>10</v>
      </c>
      <c r="DO2" s="55" t="s">
        <v>13</v>
      </c>
      <c r="DP2" s="55" t="s">
        <v>109</v>
      </c>
      <c r="DQ2" s="55" t="s">
        <v>110</v>
      </c>
      <c r="DR2" s="56" t="s">
        <v>14</v>
      </c>
      <c r="DS2" s="15" t="s">
        <v>7</v>
      </c>
      <c r="DT2" s="16" t="s">
        <v>8</v>
      </c>
      <c r="DU2" s="17" t="s">
        <v>9</v>
      </c>
      <c r="DV2" s="18" t="s">
        <v>10</v>
      </c>
      <c r="DW2" s="19" t="s">
        <v>13</v>
      </c>
      <c r="DX2" s="19" t="s">
        <v>109</v>
      </c>
      <c r="DY2" s="19" t="s">
        <v>110</v>
      </c>
      <c r="DZ2" s="20" t="s">
        <v>14</v>
      </c>
    </row>
    <row r="3" spans="1:130" ht="33.75">
      <c r="A3" s="4">
        <v>1</v>
      </c>
      <c r="B3" s="5" t="s">
        <v>15</v>
      </c>
      <c r="C3" s="146" t="s">
        <v>16</v>
      </c>
      <c r="D3" s="146" t="s">
        <v>17</v>
      </c>
      <c r="E3" s="6"/>
      <c r="F3" s="14" t="s">
        <v>18</v>
      </c>
      <c r="G3" s="128" t="s">
        <v>19</v>
      </c>
      <c r="H3" s="11">
        <v>45</v>
      </c>
      <c r="I3" s="65">
        <v>132.01</v>
      </c>
      <c r="J3" s="66">
        <f t="shared" ref="J3:J18" si="0">H3*I3</f>
        <v>5940.45</v>
      </c>
      <c r="K3" s="7">
        <v>0.08</v>
      </c>
      <c r="L3" s="66">
        <f t="shared" ref="L3:L18" si="1">J3*(100%+K3)</f>
        <v>6415.6860000000006</v>
      </c>
      <c r="M3" s="8"/>
      <c r="N3" s="23">
        <v>5</v>
      </c>
      <c r="O3" s="67">
        <v>133</v>
      </c>
      <c r="P3" s="68">
        <f t="shared" ref="P3:P18" si="2">N3*O3</f>
        <v>665</v>
      </c>
      <c r="Q3" s="21">
        <v>0.08</v>
      </c>
      <c r="R3" s="68">
        <f>P3*(100%+Q3)</f>
        <v>718.2</v>
      </c>
      <c r="S3" s="22"/>
      <c r="T3" s="69"/>
      <c r="U3" s="70"/>
      <c r="V3" s="66">
        <f t="shared" ref="V3:V18" si="3">T3*U3</f>
        <v>0</v>
      </c>
      <c r="W3" s="7">
        <v>0.08</v>
      </c>
      <c r="X3" s="66">
        <f>V3*(100%+W3)</f>
        <v>0</v>
      </c>
      <c r="Y3" s="8"/>
      <c r="Z3" s="115">
        <f t="shared" ref="Z3:Z18" si="4">SUM(L3,R3,X3)</f>
        <v>7133.8860000000004</v>
      </c>
      <c r="AA3" s="61"/>
      <c r="AB3" s="40">
        <f>MIN(I3,O3,U3)</f>
        <v>132.01</v>
      </c>
      <c r="AC3" s="40">
        <f>MAX(I3,O3,U3)</f>
        <v>133</v>
      </c>
      <c r="AD3" s="41">
        <f t="shared" ref="AD3:AD18" si="5">AC3-AB3</f>
        <v>0.99000000000000909</v>
      </c>
      <c r="AE3" s="42">
        <f>AD3/AB3</f>
        <v>7.4994318612227042E-3</v>
      </c>
      <c r="AG3" s="36">
        <f>SUM(H3,N3,T3)</f>
        <v>50</v>
      </c>
      <c r="AH3" s="158">
        <f>AB3</f>
        <v>132.01</v>
      </c>
      <c r="AI3" s="34">
        <f t="shared" ref="AI3:AI18" si="6">AG3*AH3</f>
        <v>6600.5</v>
      </c>
      <c r="AJ3" s="32">
        <v>0.08</v>
      </c>
      <c r="AK3" s="33">
        <f t="shared" ref="AK3:AK18" si="7">AI3*(100%+AJ3)</f>
        <v>7128.5400000000009</v>
      </c>
      <c r="AL3" s="105"/>
      <c r="AM3" s="159">
        <f>A3</f>
        <v>1</v>
      </c>
      <c r="AN3" s="160">
        <f t="shared" ref="AN3:AN18" si="8">ROUND(AI3*$AN$1,2)</f>
        <v>198.02</v>
      </c>
      <c r="AO3" s="160">
        <f t="shared" ref="AO3:AO18" si="9">ROUND(AK3*$AO$1,0)</f>
        <v>1782</v>
      </c>
      <c r="AP3" s="160">
        <f t="shared" ref="AP3:AP18" si="10">ROUND(AK3*$AP$1,0)</f>
        <v>5346</v>
      </c>
      <c r="AQ3" s="105"/>
      <c r="AS3" s="116">
        <f t="shared" ref="AS3:AS18" si="11">H3</f>
        <v>45</v>
      </c>
      <c r="AT3" s="117">
        <f t="shared" ref="AT3:AT18" si="12">AH3</f>
        <v>132.01</v>
      </c>
      <c r="AU3" s="66">
        <f t="shared" ref="AU3:AU18" si="13">AS3*AT3</f>
        <v>5940.45</v>
      </c>
      <c r="AV3" s="7">
        <v>0.08</v>
      </c>
      <c r="AW3" s="66">
        <f>AU3*(100%+AV3)</f>
        <v>6415.6860000000006</v>
      </c>
      <c r="AX3" s="8"/>
      <c r="AY3" s="23">
        <f t="shared" ref="AY3:AY18" si="14">N3</f>
        <v>5</v>
      </c>
      <c r="AZ3" s="67">
        <f t="shared" ref="AZ3:AZ18" si="15">AH3</f>
        <v>132.01</v>
      </c>
      <c r="BA3" s="68">
        <f t="shared" ref="BA3:BA18" si="16">AY3*AZ3</f>
        <v>660.05</v>
      </c>
      <c r="BB3" s="21">
        <v>0.08</v>
      </c>
      <c r="BC3" s="68">
        <f>BA3*(100%+BB3)</f>
        <v>712.85400000000004</v>
      </c>
      <c r="BD3" s="22"/>
      <c r="BE3" s="69">
        <f t="shared" ref="BE3:BE18" si="17">T3</f>
        <v>0</v>
      </c>
      <c r="BF3" s="118">
        <f t="shared" ref="BF3:BF18" si="18">AH3</f>
        <v>132.01</v>
      </c>
      <c r="BG3" s="66">
        <f t="shared" ref="BG3:BG18" si="19">BE3*BF3</f>
        <v>0</v>
      </c>
      <c r="BH3" s="7">
        <v>0.08</v>
      </c>
      <c r="BI3" s="71">
        <f>BG3*(100%+BH3)</f>
        <v>0</v>
      </c>
      <c r="BJ3" s="8"/>
      <c r="BK3" s="115">
        <f>SUM(AW3,BC3,BI3,)</f>
        <v>7128.5400000000009</v>
      </c>
      <c r="BM3" s="170">
        <f>$AG3</f>
        <v>50</v>
      </c>
      <c r="BN3" s="118">
        <v>5</v>
      </c>
      <c r="BO3" s="66">
        <f t="shared" ref="BO3:BO8" si="20">BM3*BN3</f>
        <v>250</v>
      </c>
      <c r="BP3" s="7">
        <v>0.08</v>
      </c>
      <c r="BQ3" s="168">
        <f t="shared" ref="BQ3:BQ8" si="21">BO3*BP3</f>
        <v>20</v>
      </c>
      <c r="BR3" s="168">
        <f>BS3/BM3</f>
        <v>5.4</v>
      </c>
      <c r="BS3" s="71">
        <f t="shared" ref="BS3:BS8" si="22">BO3*(100%+BP3)</f>
        <v>270</v>
      </c>
      <c r="BT3" s="71"/>
      <c r="BU3" s="71"/>
      <c r="BV3" s="71"/>
      <c r="BW3" s="248">
        <f>$AG3</f>
        <v>50</v>
      </c>
      <c r="BX3" s="118">
        <v>4</v>
      </c>
      <c r="BY3" s="66">
        <f>BW3*BX3</f>
        <v>200</v>
      </c>
      <c r="BZ3" s="7">
        <v>0.08</v>
      </c>
      <c r="CA3" s="168">
        <f>BY3*BZ3</f>
        <v>16</v>
      </c>
      <c r="CB3" s="168">
        <f>CC3/BW3</f>
        <v>4.32</v>
      </c>
      <c r="CC3" s="71">
        <f>BY3*(100%+BZ3)</f>
        <v>216</v>
      </c>
      <c r="CD3" s="71"/>
      <c r="CE3" s="71"/>
      <c r="CF3" s="71"/>
      <c r="CG3" s="170">
        <f>$AG3</f>
        <v>50</v>
      </c>
      <c r="CH3" s="118">
        <v>4</v>
      </c>
      <c r="CI3" s="66">
        <f>CG3*CH3</f>
        <v>200</v>
      </c>
      <c r="CJ3" s="7">
        <v>0.08</v>
      </c>
      <c r="CK3" s="168">
        <f>CI3*CJ3</f>
        <v>16</v>
      </c>
      <c r="CL3" s="168">
        <f>CM3/CG3</f>
        <v>4.32</v>
      </c>
      <c r="CM3" s="71">
        <f>CI3*(100%+CJ3)</f>
        <v>216</v>
      </c>
      <c r="CN3" s="71"/>
      <c r="CO3" s="71"/>
      <c r="CP3" s="71"/>
      <c r="CR3" s="185">
        <f t="shared" ref="CR3:CR18" si="23">MIN(CH3,BX3,BN3)</f>
        <v>4</v>
      </c>
      <c r="CS3" s="189">
        <f t="shared" ref="CS3:CS18" si="24">MIN(CM3,CC3,BS3)</f>
        <v>216</v>
      </c>
      <c r="CT3" s="185">
        <f t="shared" ref="CT3:CT18" si="25">MAX(CM3,CC3,BS3)</f>
        <v>270</v>
      </c>
      <c r="CU3" s="186" t="str">
        <f t="shared" ref="CU3:CU18" si="26">IF(CS3&gt;AK3,"out",IF(CS3=0,"brak",":)"))</f>
        <v>:)</v>
      </c>
      <c r="CV3" s="187">
        <f t="shared" ref="CV3:CV18" si="27">(CS3/AK3)-100%</f>
        <v>-0.9696992652071813</v>
      </c>
      <c r="CW3" s="187">
        <f t="shared" ref="CW3:CW18" si="28">(CS3/AI3)-100%</f>
        <v>-0.96727520642375575</v>
      </c>
      <c r="CX3" s="241">
        <f t="shared" ref="CX3:CX18" si="29">(CM3+CC3+BS3)/DA3</f>
        <v>234</v>
      </c>
      <c r="CY3" s="187">
        <f>(CS3/CX3)-100%</f>
        <v>-7.6923076923076872E-2</v>
      </c>
      <c r="CZ3" s="188">
        <f t="shared" ref="CZ3:CZ18" si="30">IF(CM3=CS3,1,0)+IF(CC3=CS3,1,0)+IF(BS3=CS3,1,0)</f>
        <v>2</v>
      </c>
      <c r="DA3" s="188">
        <f t="shared" ref="DA3:DA18" si="31">COUNTA(CM3,BS3,CC3)</f>
        <v>3</v>
      </c>
      <c r="DC3" s="116">
        <f t="shared" ref="DC3:DC18" si="32">AS3</f>
        <v>45</v>
      </c>
      <c r="DD3" s="117">
        <f t="shared" ref="DD3:DD18" si="33">CR3</f>
        <v>4</v>
      </c>
      <c r="DE3" s="66">
        <f t="shared" ref="DE3:DE18" si="34">DC3*DD3</f>
        <v>180</v>
      </c>
      <c r="DF3" s="7">
        <v>0.08</v>
      </c>
      <c r="DG3" s="66">
        <f>DE3*(100%+DF3)</f>
        <v>194.4</v>
      </c>
      <c r="DH3" s="66">
        <f t="shared" ref="DH3:DH18" si="35">AW3-DG3</f>
        <v>6221.286000000001</v>
      </c>
      <c r="DI3" s="66">
        <f t="shared" ref="DI3:DI18" si="36">L3-DG3</f>
        <v>6221.286000000001</v>
      </c>
      <c r="DJ3" s="8"/>
      <c r="DK3" s="23">
        <f t="shared" ref="DK3:DK18" si="37">AY3</f>
        <v>5</v>
      </c>
      <c r="DL3" s="67">
        <f t="shared" ref="DL3:DL18" si="38">CR3</f>
        <v>4</v>
      </c>
      <c r="DM3" s="68">
        <f t="shared" ref="DM3:DM18" si="39">DK3*DL3</f>
        <v>20</v>
      </c>
      <c r="DN3" s="21">
        <v>0.08</v>
      </c>
      <c r="DO3" s="68">
        <f>DM3*(100%+DN3)</f>
        <v>21.6</v>
      </c>
      <c r="DP3" s="68">
        <f t="shared" ref="DP3:DP18" si="40">BC3-DO3</f>
        <v>691.25400000000002</v>
      </c>
      <c r="DQ3" s="68">
        <f t="shared" ref="DQ3:DQ18" si="41">R3-DO3</f>
        <v>696.6</v>
      </c>
      <c r="DR3" s="22"/>
      <c r="DS3" s="69">
        <f t="shared" ref="DS3:DS18" si="42">BE3</f>
        <v>0</v>
      </c>
      <c r="DT3" s="118">
        <f t="shared" ref="DT3:DT18" si="43">CR3</f>
        <v>4</v>
      </c>
      <c r="DU3" s="66">
        <f t="shared" ref="DU3:DU18" si="44">DS3*DT3</f>
        <v>0</v>
      </c>
      <c r="DV3" s="7">
        <v>0.08</v>
      </c>
      <c r="DW3" s="71">
        <f>DU3*(100%+DV3)</f>
        <v>0</v>
      </c>
      <c r="DX3" s="71">
        <f t="shared" ref="DX3:DX18" si="45">BI3-DW3</f>
        <v>0</v>
      </c>
      <c r="DY3" s="71">
        <f t="shared" ref="DY3:DY18" si="46">X3-DW3</f>
        <v>0</v>
      </c>
      <c r="DZ3" s="8"/>
    </row>
    <row r="4" spans="1:130" ht="22.5">
      <c r="A4" s="4">
        <v>2</v>
      </c>
      <c r="B4" s="9" t="s">
        <v>20</v>
      </c>
      <c r="C4" s="147" t="s">
        <v>21</v>
      </c>
      <c r="D4" s="147" t="s">
        <v>17</v>
      </c>
      <c r="E4" s="10"/>
      <c r="F4" s="14" t="s">
        <v>22</v>
      </c>
      <c r="G4" s="128" t="s">
        <v>23</v>
      </c>
      <c r="H4" s="11"/>
      <c r="I4" s="72"/>
      <c r="J4" s="66">
        <f t="shared" si="0"/>
        <v>0</v>
      </c>
      <c r="K4" s="7">
        <v>0.08</v>
      </c>
      <c r="L4" s="66">
        <f t="shared" si="1"/>
        <v>0</v>
      </c>
      <c r="M4" s="11"/>
      <c r="N4" s="23"/>
      <c r="O4" s="67"/>
      <c r="P4" s="68">
        <f t="shared" si="2"/>
        <v>0</v>
      </c>
      <c r="Q4" s="21">
        <v>0.08</v>
      </c>
      <c r="R4" s="68">
        <f t="shared" ref="R4:R18" si="47">P4*(100%+Q4)</f>
        <v>0</v>
      </c>
      <c r="S4" s="23"/>
      <c r="T4" s="69">
        <v>5</v>
      </c>
      <c r="U4" s="70">
        <v>10</v>
      </c>
      <c r="V4" s="66">
        <f t="shared" si="3"/>
        <v>50</v>
      </c>
      <c r="W4" s="7">
        <v>0.08</v>
      </c>
      <c r="X4" s="66">
        <f t="shared" ref="X4:X18" si="48">V4*(100%+W4)</f>
        <v>54</v>
      </c>
      <c r="Y4" s="11"/>
      <c r="Z4" s="115">
        <f t="shared" si="4"/>
        <v>54</v>
      </c>
      <c r="AA4" s="61"/>
      <c r="AB4" s="40">
        <f t="shared" ref="AB4:AB18" si="49">MIN(I4,O4,U4)</f>
        <v>10</v>
      </c>
      <c r="AC4" s="40">
        <f t="shared" ref="AC4:AC18" si="50">MAX(I4,O4,U4)</f>
        <v>10</v>
      </c>
      <c r="AD4" s="41">
        <f t="shared" si="5"/>
        <v>0</v>
      </c>
      <c r="AE4" s="42">
        <f t="shared" ref="AE4:AE18" si="51">AD4/AB4</f>
        <v>0</v>
      </c>
      <c r="AG4" s="36">
        <f t="shared" ref="AG4:AG18" si="52">SUM(H4,N4,T4)</f>
        <v>5</v>
      </c>
      <c r="AH4" s="158">
        <f t="shared" ref="AH4:AH18" si="53">AB4</f>
        <v>10</v>
      </c>
      <c r="AI4" s="34">
        <f t="shared" si="6"/>
        <v>50</v>
      </c>
      <c r="AJ4" s="32">
        <v>0.08</v>
      </c>
      <c r="AK4" s="33">
        <f t="shared" si="7"/>
        <v>54</v>
      </c>
      <c r="AL4" s="105"/>
      <c r="AM4" s="159">
        <f t="shared" ref="AM4:AM18" si="54">A4</f>
        <v>2</v>
      </c>
      <c r="AN4" s="160">
        <f t="shared" si="8"/>
        <v>1.5</v>
      </c>
      <c r="AO4" s="160">
        <f t="shared" si="9"/>
        <v>14</v>
      </c>
      <c r="AP4" s="160">
        <f t="shared" si="10"/>
        <v>41</v>
      </c>
      <c r="AQ4" s="105"/>
      <c r="AS4" s="116">
        <f t="shared" si="11"/>
        <v>0</v>
      </c>
      <c r="AT4" s="117">
        <f t="shared" si="12"/>
        <v>10</v>
      </c>
      <c r="AU4" s="66">
        <f t="shared" si="13"/>
        <v>0</v>
      </c>
      <c r="AV4" s="7">
        <v>0.08</v>
      </c>
      <c r="AW4" s="66">
        <f t="shared" ref="AW4:AW18" si="55">AU4*(100%+AV4)</f>
        <v>0</v>
      </c>
      <c r="AX4" s="11"/>
      <c r="AY4" s="23">
        <f t="shared" si="14"/>
        <v>0</v>
      </c>
      <c r="AZ4" s="67">
        <f t="shared" si="15"/>
        <v>10</v>
      </c>
      <c r="BA4" s="68">
        <f t="shared" si="16"/>
        <v>0</v>
      </c>
      <c r="BB4" s="21">
        <v>0.08</v>
      </c>
      <c r="BC4" s="68">
        <f t="shared" ref="BC4:BC18" si="56">BA4*(100%+BB4)</f>
        <v>0</v>
      </c>
      <c r="BD4" s="23"/>
      <c r="BE4" s="69">
        <f t="shared" si="17"/>
        <v>5</v>
      </c>
      <c r="BF4" s="118">
        <f t="shared" si="18"/>
        <v>10</v>
      </c>
      <c r="BG4" s="66">
        <f t="shared" si="19"/>
        <v>50</v>
      </c>
      <c r="BH4" s="7">
        <v>0.08</v>
      </c>
      <c r="BI4" s="71">
        <f t="shared" ref="BI4:BI18" si="57">BG4*(100%+BH4)</f>
        <v>54</v>
      </c>
      <c r="BJ4" s="11"/>
      <c r="BK4" s="115">
        <f t="shared" ref="BK4:BK18" si="58">SUM(AW4,BC4,BI4,)</f>
        <v>54</v>
      </c>
      <c r="BM4" s="170">
        <f t="shared" ref="BM4:BM18" si="59">$AG4</f>
        <v>5</v>
      </c>
      <c r="BN4" s="118">
        <v>10</v>
      </c>
      <c r="BO4" s="66">
        <f t="shared" si="20"/>
        <v>50</v>
      </c>
      <c r="BP4" s="7">
        <v>0.08</v>
      </c>
      <c r="BQ4" s="168">
        <f t="shared" si="21"/>
        <v>4</v>
      </c>
      <c r="BR4" s="168">
        <f t="shared" ref="BR4:BR12" si="60">BS4/BM4</f>
        <v>10.8</v>
      </c>
      <c r="BS4" s="71">
        <f t="shared" si="22"/>
        <v>54</v>
      </c>
      <c r="BT4" s="71"/>
      <c r="BU4" s="71"/>
      <c r="BV4" s="71"/>
      <c r="BW4" s="248">
        <f t="shared" ref="BW4:BW18" si="61">$AG4</f>
        <v>5</v>
      </c>
      <c r="BX4" s="118">
        <v>9</v>
      </c>
      <c r="BY4" s="66">
        <f>BW4*BX4</f>
        <v>45</v>
      </c>
      <c r="BZ4" s="7">
        <v>0.08</v>
      </c>
      <c r="CA4" s="168">
        <f>BY4*BZ4</f>
        <v>3.6</v>
      </c>
      <c r="CB4" s="168">
        <f>CC4/BW4</f>
        <v>9.7200000000000006</v>
      </c>
      <c r="CC4" s="71">
        <f>BY4*(100%+BZ4)</f>
        <v>48.6</v>
      </c>
      <c r="CD4" s="71"/>
      <c r="CE4" s="71"/>
      <c r="CF4" s="71"/>
      <c r="CG4" s="170">
        <f t="shared" ref="CG4:CG18" si="62">$AG4</f>
        <v>5</v>
      </c>
      <c r="CH4" s="118">
        <v>9</v>
      </c>
      <c r="CI4" s="66">
        <f>CG4*CH4</f>
        <v>45</v>
      </c>
      <c r="CJ4" s="7">
        <v>0.08</v>
      </c>
      <c r="CK4" s="168">
        <f>CI4*CJ4</f>
        <v>3.6</v>
      </c>
      <c r="CL4" s="168">
        <f>CM4/CG4</f>
        <v>9.7200000000000006</v>
      </c>
      <c r="CM4" s="71">
        <f>CI4*(100%+CJ4)</f>
        <v>48.6</v>
      </c>
      <c r="CN4" s="71"/>
      <c r="CO4" s="71"/>
      <c r="CP4" s="71"/>
      <c r="CR4" s="185">
        <f t="shared" si="23"/>
        <v>9</v>
      </c>
      <c r="CS4" s="189">
        <f t="shared" si="24"/>
        <v>48.6</v>
      </c>
      <c r="CT4" s="185">
        <f t="shared" si="25"/>
        <v>54</v>
      </c>
      <c r="CU4" s="186" t="str">
        <f t="shared" si="26"/>
        <v>:)</v>
      </c>
      <c r="CV4" s="187">
        <f t="shared" si="27"/>
        <v>-9.9999999999999978E-2</v>
      </c>
      <c r="CW4" s="187">
        <f t="shared" si="28"/>
        <v>-2.8000000000000025E-2</v>
      </c>
      <c r="CX4" s="241">
        <f t="shared" si="29"/>
        <v>50.4</v>
      </c>
      <c r="CY4" s="187">
        <f t="shared" ref="CY4:CY18" si="63">(CS4/CX4)-100%</f>
        <v>-3.5714285714285698E-2</v>
      </c>
      <c r="CZ4" s="188">
        <f t="shared" si="30"/>
        <v>2</v>
      </c>
      <c r="DA4" s="188">
        <f t="shared" si="31"/>
        <v>3</v>
      </c>
      <c r="DC4" s="116">
        <f t="shared" si="32"/>
        <v>0</v>
      </c>
      <c r="DD4" s="117">
        <f t="shared" si="33"/>
        <v>9</v>
      </c>
      <c r="DE4" s="66">
        <f t="shared" si="34"/>
        <v>0</v>
      </c>
      <c r="DF4" s="7">
        <v>0.08</v>
      </c>
      <c r="DG4" s="66">
        <f t="shared" ref="DG4:DG18" si="64">DE4*(100%+DF4)</f>
        <v>0</v>
      </c>
      <c r="DH4" s="66">
        <f t="shared" si="35"/>
        <v>0</v>
      </c>
      <c r="DI4" s="66">
        <f t="shared" si="36"/>
        <v>0</v>
      </c>
      <c r="DJ4" s="11"/>
      <c r="DK4" s="23">
        <f t="shared" si="37"/>
        <v>0</v>
      </c>
      <c r="DL4" s="67">
        <f t="shared" si="38"/>
        <v>9</v>
      </c>
      <c r="DM4" s="68">
        <f t="shared" si="39"/>
        <v>0</v>
      </c>
      <c r="DN4" s="21">
        <v>0.08</v>
      </c>
      <c r="DO4" s="68">
        <f t="shared" ref="DO4:DO18" si="65">DM4*(100%+DN4)</f>
        <v>0</v>
      </c>
      <c r="DP4" s="68">
        <f t="shared" si="40"/>
        <v>0</v>
      </c>
      <c r="DQ4" s="68">
        <f t="shared" si="41"/>
        <v>0</v>
      </c>
      <c r="DR4" s="23"/>
      <c r="DS4" s="69">
        <f t="shared" si="42"/>
        <v>5</v>
      </c>
      <c r="DT4" s="118">
        <f t="shared" si="43"/>
        <v>9</v>
      </c>
      <c r="DU4" s="66">
        <f t="shared" si="44"/>
        <v>45</v>
      </c>
      <c r="DV4" s="7">
        <v>0.08</v>
      </c>
      <c r="DW4" s="71">
        <f t="shared" ref="DW4:DW18" si="66">DU4*(100%+DV4)</f>
        <v>48.6</v>
      </c>
      <c r="DX4" s="71">
        <f t="shared" si="45"/>
        <v>5.3999999999999986</v>
      </c>
      <c r="DY4" s="71">
        <f t="shared" si="46"/>
        <v>5.3999999999999986</v>
      </c>
      <c r="DZ4" s="11"/>
    </row>
    <row r="5" spans="1:130" ht="22.5">
      <c r="A5" s="4">
        <v>3</v>
      </c>
      <c r="B5" s="5" t="s">
        <v>24</v>
      </c>
      <c r="C5" s="146" t="s">
        <v>25</v>
      </c>
      <c r="D5" s="146" t="s">
        <v>26</v>
      </c>
      <c r="E5" s="6" t="s">
        <v>27</v>
      </c>
      <c r="F5" s="14" t="s">
        <v>28</v>
      </c>
      <c r="G5" s="128" t="s">
        <v>29</v>
      </c>
      <c r="H5" s="27"/>
      <c r="I5" s="73"/>
      <c r="J5" s="66">
        <f t="shared" si="0"/>
        <v>0</v>
      </c>
      <c r="K5" s="7">
        <v>0.08</v>
      </c>
      <c r="L5" s="66">
        <f t="shared" si="1"/>
        <v>0</v>
      </c>
      <c r="M5" s="12"/>
      <c r="N5" s="23"/>
      <c r="O5" s="67"/>
      <c r="P5" s="68">
        <f t="shared" si="2"/>
        <v>0</v>
      </c>
      <c r="Q5" s="21">
        <v>0.08</v>
      </c>
      <c r="R5" s="68">
        <f t="shared" si="47"/>
        <v>0</v>
      </c>
      <c r="S5" s="24"/>
      <c r="T5" s="69">
        <v>70</v>
      </c>
      <c r="U5" s="74">
        <v>98</v>
      </c>
      <c r="V5" s="66">
        <f t="shared" si="3"/>
        <v>6860</v>
      </c>
      <c r="W5" s="7">
        <v>0.08</v>
      </c>
      <c r="X5" s="66">
        <f t="shared" si="48"/>
        <v>7408.8</v>
      </c>
      <c r="Y5" s="12"/>
      <c r="Z5" s="115">
        <f t="shared" si="4"/>
        <v>7408.8</v>
      </c>
      <c r="AA5" s="61"/>
      <c r="AB5" s="40">
        <f t="shared" si="49"/>
        <v>98</v>
      </c>
      <c r="AC5" s="40">
        <f t="shared" si="50"/>
        <v>98</v>
      </c>
      <c r="AD5" s="41">
        <f t="shared" si="5"/>
        <v>0</v>
      </c>
      <c r="AE5" s="42">
        <f t="shared" si="51"/>
        <v>0</v>
      </c>
      <c r="AG5" s="36">
        <f t="shared" si="52"/>
        <v>70</v>
      </c>
      <c r="AH5" s="158">
        <f t="shared" si="53"/>
        <v>98</v>
      </c>
      <c r="AI5" s="34">
        <f t="shared" si="6"/>
        <v>6860</v>
      </c>
      <c r="AJ5" s="32">
        <v>0.08</v>
      </c>
      <c r="AK5" s="33">
        <f t="shared" si="7"/>
        <v>7408.8</v>
      </c>
      <c r="AL5" s="105"/>
      <c r="AM5" s="159">
        <f t="shared" si="54"/>
        <v>3</v>
      </c>
      <c r="AN5" s="160">
        <f t="shared" si="8"/>
        <v>205.8</v>
      </c>
      <c r="AO5" s="160">
        <f t="shared" si="9"/>
        <v>1852</v>
      </c>
      <c r="AP5" s="160">
        <f t="shared" si="10"/>
        <v>5557</v>
      </c>
      <c r="AQ5" s="105"/>
      <c r="AS5" s="116">
        <f t="shared" si="11"/>
        <v>0</v>
      </c>
      <c r="AT5" s="117">
        <f t="shared" si="12"/>
        <v>98</v>
      </c>
      <c r="AU5" s="66">
        <f t="shared" si="13"/>
        <v>0</v>
      </c>
      <c r="AV5" s="7">
        <v>0.08</v>
      </c>
      <c r="AW5" s="66">
        <f t="shared" si="55"/>
        <v>0</v>
      </c>
      <c r="AX5" s="12"/>
      <c r="AY5" s="23">
        <f t="shared" si="14"/>
        <v>0</v>
      </c>
      <c r="AZ5" s="67">
        <f t="shared" si="15"/>
        <v>98</v>
      </c>
      <c r="BA5" s="68">
        <f t="shared" si="16"/>
        <v>0</v>
      </c>
      <c r="BB5" s="21">
        <v>0.08</v>
      </c>
      <c r="BC5" s="68">
        <f t="shared" si="56"/>
        <v>0</v>
      </c>
      <c r="BD5" s="24"/>
      <c r="BE5" s="69">
        <f t="shared" si="17"/>
        <v>70</v>
      </c>
      <c r="BF5" s="118">
        <f t="shared" si="18"/>
        <v>98</v>
      </c>
      <c r="BG5" s="66">
        <f t="shared" si="19"/>
        <v>6860</v>
      </c>
      <c r="BH5" s="7">
        <v>0.08</v>
      </c>
      <c r="BI5" s="71">
        <f t="shared" si="57"/>
        <v>7408.8</v>
      </c>
      <c r="BJ5" s="12"/>
      <c r="BK5" s="115">
        <f t="shared" si="58"/>
        <v>7408.8</v>
      </c>
      <c r="BM5" s="170">
        <f t="shared" si="59"/>
        <v>70</v>
      </c>
      <c r="BN5" s="118">
        <v>300</v>
      </c>
      <c r="BO5" s="66">
        <f t="shared" si="20"/>
        <v>21000</v>
      </c>
      <c r="BP5" s="7">
        <v>0.08</v>
      </c>
      <c r="BQ5" s="168">
        <f t="shared" si="21"/>
        <v>1680</v>
      </c>
      <c r="BR5" s="168">
        <f t="shared" si="60"/>
        <v>324</v>
      </c>
      <c r="BS5" s="71">
        <f t="shared" si="22"/>
        <v>22680</v>
      </c>
      <c r="BT5" s="71"/>
      <c r="BU5" s="71"/>
      <c r="BV5" s="71"/>
      <c r="BW5" s="248">
        <f t="shared" si="61"/>
        <v>70</v>
      </c>
      <c r="BX5" s="118">
        <v>250</v>
      </c>
      <c r="BY5" s="66">
        <f>BW5*BX5</f>
        <v>17500</v>
      </c>
      <c r="BZ5" s="7">
        <v>0.08</v>
      </c>
      <c r="CA5" s="168">
        <f>BY5*BZ5</f>
        <v>1400</v>
      </c>
      <c r="CB5" s="168">
        <f>CC5/BW5</f>
        <v>270</v>
      </c>
      <c r="CC5" s="71">
        <f>BY5*(100%+BZ5)</f>
        <v>18900</v>
      </c>
      <c r="CD5" s="71"/>
      <c r="CE5" s="71"/>
      <c r="CF5" s="71"/>
      <c r="CG5" s="170">
        <f t="shared" si="62"/>
        <v>70</v>
      </c>
      <c r="CH5" s="118">
        <v>200</v>
      </c>
      <c r="CI5" s="66">
        <f>CG5*CH5</f>
        <v>14000</v>
      </c>
      <c r="CJ5" s="7">
        <v>0.08</v>
      </c>
      <c r="CK5" s="168">
        <f>CI5*CJ5</f>
        <v>1120</v>
      </c>
      <c r="CL5" s="168">
        <f>CM5/CG5</f>
        <v>216.00000000000003</v>
      </c>
      <c r="CM5" s="71">
        <f>CI5*(100%+CJ5)</f>
        <v>15120.000000000002</v>
      </c>
      <c r="CN5" s="71"/>
      <c r="CO5" s="71"/>
      <c r="CP5" s="209"/>
      <c r="CR5" s="185">
        <f t="shared" si="23"/>
        <v>200</v>
      </c>
      <c r="CS5" s="189">
        <f t="shared" si="24"/>
        <v>15120.000000000002</v>
      </c>
      <c r="CT5" s="185">
        <f t="shared" si="25"/>
        <v>22680</v>
      </c>
      <c r="CU5" s="186" t="str">
        <f t="shared" si="26"/>
        <v>out</v>
      </c>
      <c r="CV5" s="187">
        <f t="shared" si="27"/>
        <v>1.0408163265306123</v>
      </c>
      <c r="CW5" s="187">
        <f t="shared" si="28"/>
        <v>1.2040816326530615</v>
      </c>
      <c r="CX5" s="241">
        <f t="shared" si="29"/>
        <v>18900</v>
      </c>
      <c r="CY5" s="187">
        <f t="shared" si="63"/>
        <v>-0.19999999999999996</v>
      </c>
      <c r="CZ5" s="188">
        <f t="shared" si="30"/>
        <v>1</v>
      </c>
      <c r="DA5" s="188">
        <f t="shared" si="31"/>
        <v>3</v>
      </c>
      <c r="DC5" s="116">
        <f t="shared" si="32"/>
        <v>0</v>
      </c>
      <c r="DD5" s="117">
        <f t="shared" si="33"/>
        <v>200</v>
      </c>
      <c r="DE5" s="66">
        <f t="shared" si="34"/>
        <v>0</v>
      </c>
      <c r="DF5" s="7">
        <v>0.08</v>
      </c>
      <c r="DG5" s="66">
        <f t="shared" si="64"/>
        <v>0</v>
      </c>
      <c r="DH5" s="66">
        <f t="shared" si="35"/>
        <v>0</v>
      </c>
      <c r="DI5" s="66">
        <f t="shared" si="36"/>
        <v>0</v>
      </c>
      <c r="DJ5" s="12"/>
      <c r="DK5" s="23">
        <f t="shared" si="37"/>
        <v>0</v>
      </c>
      <c r="DL5" s="67">
        <f t="shared" si="38"/>
        <v>200</v>
      </c>
      <c r="DM5" s="68">
        <f t="shared" si="39"/>
        <v>0</v>
      </c>
      <c r="DN5" s="21">
        <v>0.08</v>
      </c>
      <c r="DO5" s="68">
        <f t="shared" si="65"/>
        <v>0</v>
      </c>
      <c r="DP5" s="68">
        <f t="shared" si="40"/>
        <v>0</v>
      </c>
      <c r="DQ5" s="68">
        <f t="shared" si="41"/>
        <v>0</v>
      </c>
      <c r="DR5" s="24"/>
      <c r="DS5" s="69">
        <f t="shared" si="42"/>
        <v>70</v>
      </c>
      <c r="DT5" s="118">
        <f t="shared" si="43"/>
        <v>200</v>
      </c>
      <c r="DU5" s="66">
        <f t="shared" si="44"/>
        <v>14000</v>
      </c>
      <c r="DV5" s="7">
        <v>0.08</v>
      </c>
      <c r="DW5" s="71">
        <f t="shared" si="66"/>
        <v>15120.000000000002</v>
      </c>
      <c r="DX5" s="71">
        <f t="shared" si="45"/>
        <v>-7711.2000000000016</v>
      </c>
      <c r="DY5" s="71">
        <f t="shared" si="46"/>
        <v>-7711.2000000000016</v>
      </c>
      <c r="DZ5" s="12"/>
    </row>
    <row r="6" spans="1:130" ht="22.5">
      <c r="A6" s="4">
        <v>4</v>
      </c>
      <c r="B6" s="5" t="s">
        <v>24</v>
      </c>
      <c r="C6" s="146" t="s">
        <v>25</v>
      </c>
      <c r="D6" s="146" t="s">
        <v>26</v>
      </c>
      <c r="E6" s="6" t="s">
        <v>27</v>
      </c>
      <c r="F6" s="14" t="s">
        <v>28</v>
      </c>
      <c r="G6" s="128" t="s">
        <v>30</v>
      </c>
      <c r="H6" s="27"/>
      <c r="I6" s="73"/>
      <c r="J6" s="66">
        <f t="shared" si="0"/>
        <v>0</v>
      </c>
      <c r="K6" s="7">
        <v>0.08</v>
      </c>
      <c r="L6" s="66">
        <f t="shared" si="1"/>
        <v>0</v>
      </c>
      <c r="M6" s="12"/>
      <c r="N6" s="23"/>
      <c r="O6" s="67"/>
      <c r="P6" s="68">
        <f t="shared" si="2"/>
        <v>0</v>
      </c>
      <c r="Q6" s="21">
        <v>0.08</v>
      </c>
      <c r="R6" s="68">
        <f t="shared" si="47"/>
        <v>0</v>
      </c>
      <c r="S6" s="24"/>
      <c r="T6" s="69"/>
      <c r="U6" s="70"/>
      <c r="V6" s="66">
        <f t="shared" si="3"/>
        <v>0</v>
      </c>
      <c r="W6" s="7">
        <v>0.08</v>
      </c>
      <c r="X6" s="66">
        <f t="shared" si="48"/>
        <v>0</v>
      </c>
      <c r="Y6" s="12"/>
      <c r="Z6" s="115">
        <f t="shared" si="4"/>
        <v>0</v>
      </c>
      <c r="AA6" s="61"/>
      <c r="AB6" s="40">
        <f t="shared" si="49"/>
        <v>0</v>
      </c>
      <c r="AC6" s="40">
        <f t="shared" si="50"/>
        <v>0</v>
      </c>
      <c r="AD6" s="41">
        <f t="shared" si="5"/>
        <v>0</v>
      </c>
      <c r="AE6" s="42" t="e">
        <f t="shared" si="51"/>
        <v>#DIV/0!</v>
      </c>
      <c r="AG6" s="36">
        <f t="shared" si="52"/>
        <v>0</v>
      </c>
      <c r="AH6" s="158">
        <f t="shared" si="53"/>
        <v>0</v>
      </c>
      <c r="AI6" s="34">
        <f t="shared" si="6"/>
        <v>0</v>
      </c>
      <c r="AJ6" s="32">
        <v>0.08</v>
      </c>
      <c r="AK6" s="33">
        <f t="shared" si="7"/>
        <v>0</v>
      </c>
      <c r="AL6" s="105"/>
      <c r="AM6" s="159">
        <f t="shared" si="54"/>
        <v>4</v>
      </c>
      <c r="AN6" s="160">
        <f t="shared" si="8"/>
        <v>0</v>
      </c>
      <c r="AO6" s="160">
        <f t="shared" si="9"/>
        <v>0</v>
      </c>
      <c r="AP6" s="160">
        <f t="shared" si="10"/>
        <v>0</v>
      </c>
      <c r="AQ6" s="105"/>
      <c r="AS6" s="116">
        <f t="shared" si="11"/>
        <v>0</v>
      </c>
      <c r="AT6" s="117">
        <f t="shared" si="12"/>
        <v>0</v>
      </c>
      <c r="AU6" s="66">
        <f t="shared" si="13"/>
        <v>0</v>
      </c>
      <c r="AV6" s="7">
        <v>0.08</v>
      </c>
      <c r="AW6" s="66">
        <f t="shared" si="55"/>
        <v>0</v>
      </c>
      <c r="AX6" s="12"/>
      <c r="AY6" s="23">
        <f t="shared" si="14"/>
        <v>0</v>
      </c>
      <c r="AZ6" s="67">
        <f t="shared" si="15"/>
        <v>0</v>
      </c>
      <c r="BA6" s="68">
        <f t="shared" si="16"/>
        <v>0</v>
      </c>
      <c r="BB6" s="21">
        <v>0.08</v>
      </c>
      <c r="BC6" s="68">
        <f t="shared" si="56"/>
        <v>0</v>
      </c>
      <c r="BD6" s="24"/>
      <c r="BE6" s="69">
        <f t="shared" si="17"/>
        <v>0</v>
      </c>
      <c r="BF6" s="118">
        <f t="shared" si="18"/>
        <v>0</v>
      </c>
      <c r="BG6" s="66">
        <f t="shared" si="19"/>
        <v>0</v>
      </c>
      <c r="BH6" s="7">
        <v>0.08</v>
      </c>
      <c r="BI6" s="71">
        <f t="shared" si="57"/>
        <v>0</v>
      </c>
      <c r="BJ6" s="12"/>
      <c r="BK6" s="115">
        <f t="shared" si="58"/>
        <v>0</v>
      </c>
      <c r="BM6" s="170">
        <f t="shared" si="59"/>
        <v>0</v>
      </c>
      <c r="BN6" s="118"/>
      <c r="BO6" s="66">
        <f t="shared" si="20"/>
        <v>0</v>
      </c>
      <c r="BP6" s="7">
        <v>0.08</v>
      </c>
      <c r="BQ6" s="168">
        <f t="shared" si="21"/>
        <v>0</v>
      </c>
      <c r="BR6" s="168"/>
      <c r="BS6" s="71">
        <f t="shared" si="22"/>
        <v>0</v>
      </c>
      <c r="BT6" s="209"/>
      <c r="BU6" s="209"/>
      <c r="BV6" s="209"/>
      <c r="BW6" s="249">
        <f t="shared" si="61"/>
        <v>0</v>
      </c>
      <c r="BX6" s="190"/>
      <c r="BY6" s="77">
        <f>BW6*BX6</f>
        <v>0</v>
      </c>
      <c r="BZ6" s="26">
        <v>0.08</v>
      </c>
      <c r="CA6" s="217">
        <f>BY6*BZ6</f>
        <v>0</v>
      </c>
      <c r="CB6" s="168"/>
      <c r="CC6" s="209">
        <f>BY6*(100%+BZ6)</f>
        <v>0</v>
      </c>
      <c r="CD6" s="209"/>
      <c r="CE6" s="209"/>
      <c r="CF6" s="209"/>
      <c r="CG6" s="216">
        <f t="shared" si="62"/>
        <v>0</v>
      </c>
      <c r="CH6" s="190"/>
      <c r="CI6" s="77">
        <f>CG6*CH6</f>
        <v>0</v>
      </c>
      <c r="CJ6" s="26">
        <v>0.08</v>
      </c>
      <c r="CK6" s="217">
        <f>CI6*CJ6</f>
        <v>0</v>
      </c>
      <c r="CL6" s="168"/>
      <c r="CM6" s="209">
        <f>CI6*(100%+CJ6)</f>
        <v>0</v>
      </c>
      <c r="CN6" s="209"/>
      <c r="CO6" s="245"/>
      <c r="CP6" s="223"/>
      <c r="CR6" s="185">
        <f t="shared" si="23"/>
        <v>0</v>
      </c>
      <c r="CS6" s="189">
        <f t="shared" si="24"/>
        <v>0</v>
      </c>
      <c r="CT6" s="185">
        <f t="shared" si="25"/>
        <v>0</v>
      </c>
      <c r="CU6" s="186" t="str">
        <f t="shared" si="26"/>
        <v>brak</v>
      </c>
      <c r="CV6" s="187" t="e">
        <f t="shared" si="27"/>
        <v>#DIV/0!</v>
      </c>
      <c r="CW6" s="187" t="e">
        <f t="shared" si="28"/>
        <v>#DIV/0!</v>
      </c>
      <c r="CX6" s="241">
        <f t="shared" si="29"/>
        <v>0</v>
      </c>
      <c r="CY6" s="187" t="e">
        <f t="shared" si="63"/>
        <v>#DIV/0!</v>
      </c>
      <c r="CZ6" s="188">
        <f t="shared" si="30"/>
        <v>3</v>
      </c>
      <c r="DA6" s="188">
        <f t="shared" si="31"/>
        <v>3</v>
      </c>
      <c r="DC6" s="116">
        <f t="shared" si="32"/>
        <v>0</v>
      </c>
      <c r="DD6" s="117">
        <f t="shared" si="33"/>
        <v>0</v>
      </c>
      <c r="DE6" s="66">
        <f t="shared" si="34"/>
        <v>0</v>
      </c>
      <c r="DF6" s="7">
        <v>0.08</v>
      </c>
      <c r="DG6" s="66">
        <f t="shared" si="64"/>
        <v>0</v>
      </c>
      <c r="DH6" s="66">
        <f t="shared" si="35"/>
        <v>0</v>
      </c>
      <c r="DI6" s="66">
        <f t="shared" si="36"/>
        <v>0</v>
      </c>
      <c r="DJ6" s="215"/>
      <c r="DK6" s="45">
        <f t="shared" si="37"/>
        <v>0</v>
      </c>
      <c r="DL6" s="78">
        <f t="shared" si="38"/>
        <v>0</v>
      </c>
      <c r="DM6" s="79">
        <f t="shared" si="39"/>
        <v>0</v>
      </c>
      <c r="DN6" s="57">
        <v>0.08</v>
      </c>
      <c r="DO6" s="79">
        <f t="shared" si="65"/>
        <v>0</v>
      </c>
      <c r="DP6" s="68">
        <f t="shared" si="40"/>
        <v>0</v>
      </c>
      <c r="DQ6" s="68">
        <f t="shared" si="41"/>
        <v>0</v>
      </c>
      <c r="DR6" s="232"/>
      <c r="DS6" s="233">
        <f t="shared" si="42"/>
        <v>0</v>
      </c>
      <c r="DT6" s="190">
        <f t="shared" si="43"/>
        <v>0</v>
      </c>
      <c r="DU6" s="77">
        <f t="shared" si="44"/>
        <v>0</v>
      </c>
      <c r="DV6" s="26">
        <v>0.08</v>
      </c>
      <c r="DW6" s="209">
        <f t="shared" si="66"/>
        <v>0</v>
      </c>
      <c r="DX6" s="71">
        <f t="shared" si="45"/>
        <v>0</v>
      </c>
      <c r="DY6" s="71">
        <f t="shared" si="46"/>
        <v>0</v>
      </c>
      <c r="DZ6" s="12"/>
    </row>
    <row r="7" spans="1:130" s="75" customFormat="1" ht="15.75">
      <c r="A7" s="4">
        <v>5</v>
      </c>
      <c r="B7" s="129" t="s">
        <v>24</v>
      </c>
      <c r="C7" s="148" t="s">
        <v>25</v>
      </c>
      <c r="D7" s="148" t="s">
        <v>26</v>
      </c>
      <c r="E7" s="130" t="s">
        <v>27</v>
      </c>
      <c r="F7" s="131" t="s">
        <v>53</v>
      </c>
      <c r="G7" s="132" t="s">
        <v>29</v>
      </c>
      <c r="H7" s="44">
        <v>100</v>
      </c>
      <c r="I7" s="76">
        <v>96</v>
      </c>
      <c r="J7" s="77">
        <f>H7*I7</f>
        <v>9600</v>
      </c>
      <c r="K7" s="26">
        <v>0.08</v>
      </c>
      <c r="L7" s="66">
        <f t="shared" si="1"/>
        <v>10368</v>
      </c>
      <c r="M7" s="44"/>
      <c r="N7" s="45">
        <v>50</v>
      </c>
      <c r="O7" s="78">
        <v>80</v>
      </c>
      <c r="P7" s="79">
        <f>N7*O7</f>
        <v>4000</v>
      </c>
      <c r="Q7" s="57">
        <v>0.08</v>
      </c>
      <c r="R7" s="68">
        <f t="shared" si="47"/>
        <v>4320</v>
      </c>
      <c r="S7" s="45"/>
      <c r="T7" s="46"/>
      <c r="U7" s="80"/>
      <c r="V7" s="77">
        <f>T7*U7</f>
        <v>0</v>
      </c>
      <c r="W7" s="28">
        <v>0.08</v>
      </c>
      <c r="X7" s="66">
        <f t="shared" si="48"/>
        <v>0</v>
      </c>
      <c r="Y7" s="44"/>
      <c r="Z7" s="115">
        <f t="shared" si="4"/>
        <v>14688</v>
      </c>
      <c r="AA7" s="61"/>
      <c r="AB7" s="40">
        <f t="shared" si="49"/>
        <v>80</v>
      </c>
      <c r="AC7" s="40">
        <f t="shared" si="50"/>
        <v>96</v>
      </c>
      <c r="AD7" s="43">
        <f>AC7-AB7</f>
        <v>16</v>
      </c>
      <c r="AE7" s="42">
        <f t="shared" si="51"/>
        <v>0.2</v>
      </c>
      <c r="AG7" s="36">
        <f t="shared" si="52"/>
        <v>150</v>
      </c>
      <c r="AH7" s="158">
        <f>AB7</f>
        <v>80</v>
      </c>
      <c r="AI7" s="34">
        <f>AG7*AH7</f>
        <v>12000</v>
      </c>
      <c r="AJ7" s="32">
        <v>0.08</v>
      </c>
      <c r="AK7" s="33">
        <f t="shared" si="7"/>
        <v>12960</v>
      </c>
      <c r="AL7" s="105"/>
      <c r="AM7" s="159">
        <f t="shared" si="54"/>
        <v>5</v>
      </c>
      <c r="AN7" s="160">
        <f t="shared" si="8"/>
        <v>360</v>
      </c>
      <c r="AO7" s="160">
        <f t="shared" si="9"/>
        <v>3240</v>
      </c>
      <c r="AP7" s="160">
        <f t="shared" si="10"/>
        <v>9720</v>
      </c>
      <c r="AQ7" s="105"/>
      <c r="AS7" s="116">
        <f t="shared" si="11"/>
        <v>100</v>
      </c>
      <c r="AT7" s="117">
        <f t="shared" si="12"/>
        <v>80</v>
      </c>
      <c r="AU7" s="77">
        <f>AS7*AT7</f>
        <v>8000</v>
      </c>
      <c r="AV7" s="26">
        <v>0.08</v>
      </c>
      <c r="AW7" s="66">
        <f t="shared" si="55"/>
        <v>8640</v>
      </c>
      <c r="AX7" s="44"/>
      <c r="AY7" s="23">
        <f t="shared" si="14"/>
        <v>50</v>
      </c>
      <c r="AZ7" s="67">
        <f t="shared" si="15"/>
        <v>80</v>
      </c>
      <c r="BA7" s="79">
        <f>AY7*AZ7</f>
        <v>4000</v>
      </c>
      <c r="BB7" s="57">
        <v>0.08</v>
      </c>
      <c r="BC7" s="68">
        <f t="shared" si="56"/>
        <v>4320</v>
      </c>
      <c r="BD7" s="45"/>
      <c r="BE7" s="69">
        <f t="shared" si="17"/>
        <v>0</v>
      </c>
      <c r="BF7" s="118">
        <f t="shared" si="18"/>
        <v>80</v>
      </c>
      <c r="BG7" s="77">
        <f>BE7*BF7</f>
        <v>0</v>
      </c>
      <c r="BH7" s="28">
        <v>0.08</v>
      </c>
      <c r="BI7" s="71">
        <f t="shared" si="57"/>
        <v>0</v>
      </c>
      <c r="BJ7" s="44"/>
      <c r="BK7" s="115">
        <f t="shared" si="58"/>
        <v>12960</v>
      </c>
      <c r="BM7" s="170">
        <f t="shared" si="59"/>
        <v>150</v>
      </c>
      <c r="BN7" s="118">
        <v>30</v>
      </c>
      <c r="BO7" s="77">
        <f t="shared" si="20"/>
        <v>4500</v>
      </c>
      <c r="BP7" s="28">
        <v>0.08</v>
      </c>
      <c r="BQ7" s="168">
        <f t="shared" si="21"/>
        <v>360</v>
      </c>
      <c r="BR7" s="168">
        <f t="shared" si="60"/>
        <v>32.4</v>
      </c>
      <c r="BS7" s="211">
        <f t="shared" si="22"/>
        <v>4860</v>
      </c>
      <c r="BT7" s="223"/>
      <c r="BU7" s="223"/>
      <c r="BV7" s="223"/>
      <c r="BW7" s="250">
        <f t="shared" si="61"/>
        <v>150</v>
      </c>
      <c r="BX7" s="225">
        <v>30</v>
      </c>
      <c r="BY7" s="82">
        <f>BW7*BX7</f>
        <v>4500</v>
      </c>
      <c r="BZ7" s="49">
        <v>0.08</v>
      </c>
      <c r="CA7" s="169">
        <f>BY7*BZ7</f>
        <v>360</v>
      </c>
      <c r="CB7" s="168">
        <f>CC7/BW7</f>
        <v>32.4</v>
      </c>
      <c r="CC7" s="223">
        <f>BY7*(100%+BZ7)</f>
        <v>4860</v>
      </c>
      <c r="CD7" s="223"/>
      <c r="CE7" s="223"/>
      <c r="CF7" s="223"/>
      <c r="CG7" s="224">
        <f t="shared" si="62"/>
        <v>150</v>
      </c>
      <c r="CH7" s="225">
        <v>29</v>
      </c>
      <c r="CI7" s="82">
        <f>CG7*CH7</f>
        <v>4350</v>
      </c>
      <c r="CJ7" s="49">
        <v>0.08</v>
      </c>
      <c r="CK7" s="169">
        <f>CI7*CJ7</f>
        <v>348</v>
      </c>
      <c r="CL7" s="168">
        <f>CM7/CG7</f>
        <v>31.32</v>
      </c>
      <c r="CM7" s="223">
        <f>CI7*(100%+CJ7)</f>
        <v>4698</v>
      </c>
      <c r="CN7" s="223"/>
      <c r="CO7" s="246"/>
      <c r="CP7" s="223"/>
      <c r="CR7" s="185">
        <f t="shared" si="23"/>
        <v>29</v>
      </c>
      <c r="CS7" s="189">
        <f t="shared" si="24"/>
        <v>4698</v>
      </c>
      <c r="CT7" s="185">
        <f t="shared" si="25"/>
        <v>4860</v>
      </c>
      <c r="CU7" s="186" t="str">
        <f t="shared" si="26"/>
        <v>:)</v>
      </c>
      <c r="CV7" s="187">
        <f t="shared" si="27"/>
        <v>-0.63749999999999996</v>
      </c>
      <c r="CW7" s="187">
        <f t="shared" si="28"/>
        <v>-0.60850000000000004</v>
      </c>
      <c r="CX7" s="241">
        <f t="shared" si="29"/>
        <v>4806</v>
      </c>
      <c r="CY7" s="187">
        <f t="shared" si="63"/>
        <v>-2.2471910112359605E-2</v>
      </c>
      <c r="CZ7" s="188">
        <f t="shared" si="30"/>
        <v>1</v>
      </c>
      <c r="DA7" s="188">
        <f t="shared" si="31"/>
        <v>3</v>
      </c>
      <c r="DC7" s="116">
        <f t="shared" si="32"/>
        <v>100</v>
      </c>
      <c r="DD7" s="117">
        <f t="shared" si="33"/>
        <v>29</v>
      </c>
      <c r="DE7" s="77">
        <f t="shared" si="34"/>
        <v>2900</v>
      </c>
      <c r="DF7" s="26">
        <v>0.08</v>
      </c>
      <c r="DG7" s="211">
        <f t="shared" si="64"/>
        <v>3132</v>
      </c>
      <c r="DH7" s="66">
        <f t="shared" si="35"/>
        <v>5508</v>
      </c>
      <c r="DI7" s="66">
        <f t="shared" si="36"/>
        <v>7236</v>
      </c>
      <c r="DJ7" s="59"/>
      <c r="DK7" s="83">
        <f t="shared" si="37"/>
        <v>50</v>
      </c>
      <c r="DL7" s="84">
        <f t="shared" si="38"/>
        <v>29</v>
      </c>
      <c r="DM7" s="85">
        <f t="shared" si="39"/>
        <v>1450</v>
      </c>
      <c r="DN7" s="58">
        <v>0.08</v>
      </c>
      <c r="DO7" s="85">
        <f t="shared" si="65"/>
        <v>1566</v>
      </c>
      <c r="DP7" s="68">
        <f t="shared" si="40"/>
        <v>2754</v>
      </c>
      <c r="DQ7" s="68">
        <f t="shared" si="41"/>
        <v>2754</v>
      </c>
      <c r="DR7" s="83"/>
      <c r="DS7" s="239">
        <f t="shared" si="42"/>
        <v>0</v>
      </c>
      <c r="DT7" s="225">
        <f t="shared" si="43"/>
        <v>29</v>
      </c>
      <c r="DU7" s="82">
        <f t="shared" si="44"/>
        <v>0</v>
      </c>
      <c r="DV7" s="49">
        <v>0.08</v>
      </c>
      <c r="DW7" s="223">
        <f t="shared" si="66"/>
        <v>0</v>
      </c>
      <c r="DX7" s="71">
        <f t="shared" si="45"/>
        <v>0</v>
      </c>
      <c r="DY7" s="71">
        <f t="shared" si="46"/>
        <v>0</v>
      </c>
      <c r="DZ7" s="212"/>
    </row>
    <row r="8" spans="1:130" s="75" customFormat="1" ht="15.75">
      <c r="A8" s="4">
        <v>6</v>
      </c>
      <c r="B8" s="133" t="s">
        <v>24</v>
      </c>
      <c r="C8" s="149" t="s">
        <v>25</v>
      </c>
      <c r="D8" s="149" t="s">
        <v>26</v>
      </c>
      <c r="E8" s="134" t="s">
        <v>27</v>
      </c>
      <c r="F8" s="135" t="s">
        <v>53</v>
      </c>
      <c r="G8" s="136" t="s">
        <v>30</v>
      </c>
      <c r="H8" s="59">
        <v>180</v>
      </c>
      <c r="I8" s="81">
        <v>192</v>
      </c>
      <c r="J8" s="82">
        <f>H8*I8</f>
        <v>34560</v>
      </c>
      <c r="K8" s="47">
        <v>0.08</v>
      </c>
      <c r="L8" s="66">
        <f t="shared" si="1"/>
        <v>37324.800000000003</v>
      </c>
      <c r="M8" s="48"/>
      <c r="N8" s="83">
        <v>100</v>
      </c>
      <c r="O8" s="84">
        <v>200</v>
      </c>
      <c r="P8" s="85">
        <f>N8*O8</f>
        <v>20000</v>
      </c>
      <c r="Q8" s="58">
        <v>0.08</v>
      </c>
      <c r="R8" s="68">
        <f t="shared" si="47"/>
        <v>21600</v>
      </c>
      <c r="S8" s="50"/>
      <c r="T8" s="59"/>
      <c r="U8" s="86"/>
      <c r="V8" s="82">
        <f>T8*U8</f>
        <v>0</v>
      </c>
      <c r="W8" s="49">
        <v>0.08</v>
      </c>
      <c r="X8" s="66">
        <f t="shared" si="48"/>
        <v>0</v>
      </c>
      <c r="Y8" s="48"/>
      <c r="Z8" s="115">
        <f t="shared" si="4"/>
        <v>58924.800000000003</v>
      </c>
      <c r="AA8" s="61"/>
      <c r="AB8" s="40">
        <f t="shared" si="49"/>
        <v>192</v>
      </c>
      <c r="AC8" s="40">
        <f t="shared" si="50"/>
        <v>200</v>
      </c>
      <c r="AD8" s="41">
        <f>AC8-AB8</f>
        <v>8</v>
      </c>
      <c r="AE8" s="42">
        <f t="shared" si="51"/>
        <v>4.1666666666666664E-2</v>
      </c>
      <c r="AG8" s="36">
        <f t="shared" si="52"/>
        <v>280</v>
      </c>
      <c r="AH8" s="158">
        <f>AB8</f>
        <v>192</v>
      </c>
      <c r="AI8" s="34">
        <f>AG8*AH8</f>
        <v>53760</v>
      </c>
      <c r="AJ8" s="32">
        <v>0.08</v>
      </c>
      <c r="AK8" s="33">
        <f t="shared" si="7"/>
        <v>58060.800000000003</v>
      </c>
      <c r="AL8" s="105"/>
      <c r="AM8" s="159">
        <f t="shared" si="54"/>
        <v>6</v>
      </c>
      <c r="AN8" s="160">
        <f t="shared" si="8"/>
        <v>1612.8</v>
      </c>
      <c r="AO8" s="160">
        <f t="shared" si="9"/>
        <v>14515</v>
      </c>
      <c r="AP8" s="160">
        <f t="shared" si="10"/>
        <v>43546</v>
      </c>
      <c r="AQ8" s="105"/>
      <c r="AS8" s="116">
        <f t="shared" si="11"/>
        <v>180</v>
      </c>
      <c r="AT8" s="117">
        <f t="shared" si="12"/>
        <v>192</v>
      </c>
      <c r="AU8" s="82">
        <f>AS8*AT8</f>
        <v>34560</v>
      </c>
      <c r="AV8" s="47">
        <v>0.08</v>
      </c>
      <c r="AW8" s="66">
        <f t="shared" si="55"/>
        <v>37324.800000000003</v>
      </c>
      <c r="AX8" s="48"/>
      <c r="AY8" s="23">
        <f t="shared" si="14"/>
        <v>100</v>
      </c>
      <c r="AZ8" s="67">
        <f t="shared" si="15"/>
        <v>192</v>
      </c>
      <c r="BA8" s="85">
        <f>AY8*AZ8</f>
        <v>19200</v>
      </c>
      <c r="BB8" s="58">
        <v>0.08</v>
      </c>
      <c r="BC8" s="68">
        <f t="shared" si="56"/>
        <v>20736</v>
      </c>
      <c r="BD8" s="50"/>
      <c r="BE8" s="69">
        <f t="shared" si="17"/>
        <v>0</v>
      </c>
      <c r="BF8" s="118">
        <f t="shared" si="18"/>
        <v>192</v>
      </c>
      <c r="BG8" s="82">
        <f>BE8*BF8</f>
        <v>0</v>
      </c>
      <c r="BH8" s="49">
        <v>0.08</v>
      </c>
      <c r="BI8" s="71">
        <f t="shared" si="57"/>
        <v>0</v>
      </c>
      <c r="BJ8" s="48"/>
      <c r="BK8" s="115">
        <f t="shared" si="58"/>
        <v>58060.800000000003</v>
      </c>
      <c r="BM8" s="170">
        <f t="shared" si="59"/>
        <v>280</v>
      </c>
      <c r="BN8" s="118">
        <v>40</v>
      </c>
      <c r="BO8" s="82">
        <f t="shared" si="20"/>
        <v>11200</v>
      </c>
      <c r="BP8" s="49">
        <v>0.08</v>
      </c>
      <c r="BQ8" s="168">
        <f t="shared" si="21"/>
        <v>896</v>
      </c>
      <c r="BR8" s="168">
        <f t="shared" si="60"/>
        <v>43.2</v>
      </c>
      <c r="BS8" s="211">
        <f t="shared" si="22"/>
        <v>12096</v>
      </c>
      <c r="BT8" s="223"/>
      <c r="BU8" s="223"/>
      <c r="BV8" s="223"/>
      <c r="BW8" s="250">
        <f t="shared" si="61"/>
        <v>280</v>
      </c>
      <c r="BX8" s="225"/>
      <c r="BY8" s="82"/>
      <c r="BZ8" s="49">
        <v>0.08</v>
      </c>
      <c r="CA8" s="169"/>
      <c r="CB8" s="169"/>
      <c r="CC8" s="223"/>
      <c r="CD8" s="223"/>
      <c r="CE8" s="223"/>
      <c r="CF8" s="223"/>
      <c r="CG8" s="224">
        <f t="shared" si="62"/>
        <v>280</v>
      </c>
      <c r="CH8" s="225"/>
      <c r="CI8" s="82"/>
      <c r="CJ8" s="49"/>
      <c r="CK8" s="169"/>
      <c r="CL8" s="169"/>
      <c r="CM8" s="223"/>
      <c r="CN8" s="223"/>
      <c r="CO8" s="246"/>
      <c r="CP8" s="223"/>
      <c r="CR8" s="185">
        <f t="shared" si="23"/>
        <v>40</v>
      </c>
      <c r="CS8" s="189">
        <f t="shared" si="24"/>
        <v>12096</v>
      </c>
      <c r="CT8" s="185">
        <f t="shared" si="25"/>
        <v>12096</v>
      </c>
      <c r="CU8" s="186" t="str">
        <f t="shared" si="26"/>
        <v>:)</v>
      </c>
      <c r="CV8" s="187">
        <f t="shared" si="27"/>
        <v>-0.79166666666666674</v>
      </c>
      <c r="CW8" s="187">
        <f t="shared" si="28"/>
        <v>-0.77500000000000002</v>
      </c>
      <c r="CX8" s="241">
        <f t="shared" si="29"/>
        <v>12096</v>
      </c>
      <c r="CY8" s="187">
        <f t="shared" si="63"/>
        <v>0</v>
      </c>
      <c r="CZ8" s="188">
        <f t="shared" si="30"/>
        <v>1</v>
      </c>
      <c r="DA8" s="188">
        <f t="shared" si="31"/>
        <v>1</v>
      </c>
      <c r="DC8" s="116">
        <f t="shared" si="32"/>
        <v>180</v>
      </c>
      <c r="DD8" s="117">
        <f t="shared" si="33"/>
        <v>40</v>
      </c>
      <c r="DE8" s="82">
        <f t="shared" si="34"/>
        <v>7200</v>
      </c>
      <c r="DF8" s="47">
        <v>0.08</v>
      </c>
      <c r="DG8" s="211">
        <f t="shared" si="64"/>
        <v>7776.0000000000009</v>
      </c>
      <c r="DH8" s="66">
        <f t="shared" si="35"/>
        <v>29548.800000000003</v>
      </c>
      <c r="DI8" s="66">
        <f t="shared" si="36"/>
        <v>29548.800000000003</v>
      </c>
      <c r="DJ8" s="48"/>
      <c r="DK8" s="83">
        <f t="shared" si="37"/>
        <v>100</v>
      </c>
      <c r="DL8" s="84">
        <f t="shared" si="38"/>
        <v>40</v>
      </c>
      <c r="DM8" s="85">
        <f t="shared" si="39"/>
        <v>4000</v>
      </c>
      <c r="DN8" s="58">
        <v>0.08</v>
      </c>
      <c r="DO8" s="85">
        <f t="shared" si="65"/>
        <v>4320</v>
      </c>
      <c r="DP8" s="68">
        <f t="shared" si="40"/>
        <v>16416</v>
      </c>
      <c r="DQ8" s="68">
        <f t="shared" si="41"/>
        <v>17280</v>
      </c>
      <c r="DR8" s="50"/>
      <c r="DS8" s="239">
        <f t="shared" si="42"/>
        <v>0</v>
      </c>
      <c r="DT8" s="225">
        <f t="shared" si="43"/>
        <v>40</v>
      </c>
      <c r="DU8" s="82">
        <f t="shared" si="44"/>
        <v>0</v>
      </c>
      <c r="DV8" s="49">
        <v>0.08</v>
      </c>
      <c r="DW8" s="223">
        <f t="shared" si="66"/>
        <v>0</v>
      </c>
      <c r="DX8" s="71">
        <f t="shared" si="45"/>
        <v>0</v>
      </c>
      <c r="DY8" s="71">
        <f t="shared" si="46"/>
        <v>0</v>
      </c>
      <c r="DZ8" s="213"/>
    </row>
    <row r="9" spans="1:130" s="75" customFormat="1" ht="15.75">
      <c r="A9" s="4">
        <v>7</v>
      </c>
      <c r="B9" s="137" t="s">
        <v>54</v>
      </c>
      <c r="C9" s="149" t="s">
        <v>25</v>
      </c>
      <c r="D9" s="150" t="s">
        <v>44</v>
      </c>
      <c r="E9" s="138" t="s">
        <v>57</v>
      </c>
      <c r="F9" s="138" t="s">
        <v>55</v>
      </c>
      <c r="G9" s="139" t="s">
        <v>56</v>
      </c>
      <c r="H9" s="87"/>
      <c r="I9" s="88"/>
      <c r="J9" s="82">
        <f>H9*I9</f>
        <v>0</v>
      </c>
      <c r="K9" s="87"/>
      <c r="L9" s="66">
        <f t="shared" si="1"/>
        <v>0</v>
      </c>
      <c r="M9" s="87"/>
      <c r="N9" s="89"/>
      <c r="O9" s="90"/>
      <c r="P9" s="85">
        <f>N9*O9</f>
        <v>0</v>
      </c>
      <c r="Q9" s="58">
        <v>0.08</v>
      </c>
      <c r="R9" s="68">
        <f t="shared" si="47"/>
        <v>0</v>
      </c>
      <c r="S9" s="89"/>
      <c r="T9" s="87"/>
      <c r="U9" s="88"/>
      <c r="V9" s="82">
        <f>T9*U9</f>
        <v>0</v>
      </c>
      <c r="W9" s="49">
        <v>0.08</v>
      </c>
      <c r="X9" s="66">
        <f t="shared" si="48"/>
        <v>0</v>
      </c>
      <c r="Y9" s="87"/>
      <c r="Z9" s="115">
        <f t="shared" si="4"/>
        <v>0</v>
      </c>
      <c r="AA9" s="61"/>
      <c r="AB9" s="40">
        <f t="shared" si="49"/>
        <v>0</v>
      </c>
      <c r="AC9" s="40">
        <f t="shared" si="50"/>
        <v>0</v>
      </c>
      <c r="AD9" s="41">
        <f>AC9-AB9</f>
        <v>0</v>
      </c>
      <c r="AE9" s="42" t="e">
        <f t="shared" si="51"/>
        <v>#DIV/0!</v>
      </c>
      <c r="AG9" s="36">
        <f t="shared" si="52"/>
        <v>0</v>
      </c>
      <c r="AH9" s="158">
        <f>AB9</f>
        <v>0</v>
      </c>
      <c r="AI9" s="34">
        <f>AG9*AH9</f>
        <v>0</v>
      </c>
      <c r="AJ9" s="32">
        <v>0.08</v>
      </c>
      <c r="AK9" s="33">
        <f t="shared" si="7"/>
        <v>0</v>
      </c>
      <c r="AL9" s="105"/>
      <c r="AM9" s="159">
        <f t="shared" si="54"/>
        <v>7</v>
      </c>
      <c r="AN9" s="160">
        <f t="shared" si="8"/>
        <v>0</v>
      </c>
      <c r="AO9" s="160">
        <f t="shared" si="9"/>
        <v>0</v>
      </c>
      <c r="AP9" s="160">
        <f t="shared" si="10"/>
        <v>0</v>
      </c>
      <c r="AQ9" s="105"/>
      <c r="AS9" s="116">
        <f t="shared" si="11"/>
        <v>0</v>
      </c>
      <c r="AT9" s="117">
        <f t="shared" si="12"/>
        <v>0</v>
      </c>
      <c r="AU9" s="82">
        <f>AS9*AT9</f>
        <v>0</v>
      </c>
      <c r="AV9" s="87"/>
      <c r="AW9" s="66">
        <f t="shared" si="55"/>
        <v>0</v>
      </c>
      <c r="AX9" s="87"/>
      <c r="AY9" s="23">
        <f t="shared" si="14"/>
        <v>0</v>
      </c>
      <c r="AZ9" s="67">
        <f t="shared" si="15"/>
        <v>0</v>
      </c>
      <c r="BA9" s="85">
        <f>AY9*AZ9</f>
        <v>0</v>
      </c>
      <c r="BB9" s="58">
        <v>0.08</v>
      </c>
      <c r="BC9" s="68">
        <f t="shared" si="56"/>
        <v>0</v>
      </c>
      <c r="BD9" s="89"/>
      <c r="BE9" s="69">
        <f t="shared" si="17"/>
        <v>0</v>
      </c>
      <c r="BF9" s="118">
        <f t="shared" si="18"/>
        <v>0</v>
      </c>
      <c r="BG9" s="82">
        <f>BE9*BF9</f>
        <v>0</v>
      </c>
      <c r="BH9" s="49">
        <v>0.08</v>
      </c>
      <c r="BI9" s="71">
        <f t="shared" si="57"/>
        <v>0</v>
      </c>
      <c r="BJ9" s="87"/>
      <c r="BK9" s="115">
        <f t="shared" si="58"/>
        <v>0</v>
      </c>
      <c r="BM9" s="170">
        <f t="shared" si="59"/>
        <v>0</v>
      </c>
      <c r="BN9" s="118"/>
      <c r="BO9" s="82"/>
      <c r="BP9" s="49"/>
      <c r="BQ9" s="168"/>
      <c r="BR9" s="168"/>
      <c r="BS9" s="211"/>
      <c r="BT9" s="223"/>
      <c r="BU9" s="223"/>
      <c r="BV9" s="223"/>
      <c r="BW9" s="250">
        <f t="shared" si="61"/>
        <v>0</v>
      </c>
      <c r="BX9" s="225"/>
      <c r="BY9" s="82"/>
      <c r="BZ9" s="49"/>
      <c r="CA9" s="169"/>
      <c r="CB9" s="169"/>
      <c r="CC9" s="223"/>
      <c r="CD9" s="223"/>
      <c r="CE9" s="223"/>
      <c r="CF9" s="223"/>
      <c r="CG9" s="224">
        <f t="shared" si="62"/>
        <v>0</v>
      </c>
      <c r="CH9" s="225"/>
      <c r="CI9" s="82"/>
      <c r="CJ9" s="49"/>
      <c r="CK9" s="169"/>
      <c r="CL9" s="169"/>
      <c r="CM9" s="223"/>
      <c r="CN9" s="223"/>
      <c r="CO9" s="223"/>
      <c r="CP9" s="244"/>
      <c r="CR9" s="185">
        <f t="shared" si="23"/>
        <v>0</v>
      </c>
      <c r="CS9" s="189">
        <f t="shared" si="24"/>
        <v>0</v>
      </c>
      <c r="CT9" s="185">
        <f t="shared" si="25"/>
        <v>0</v>
      </c>
      <c r="CU9" s="186" t="str">
        <f t="shared" si="26"/>
        <v>brak</v>
      </c>
      <c r="CV9" s="187" t="e">
        <f t="shared" si="27"/>
        <v>#DIV/0!</v>
      </c>
      <c r="CW9" s="187" t="e">
        <f t="shared" si="28"/>
        <v>#DIV/0!</v>
      </c>
      <c r="CX9" s="241" t="e">
        <f t="shared" si="29"/>
        <v>#DIV/0!</v>
      </c>
      <c r="CY9" s="187" t="e">
        <f t="shared" si="63"/>
        <v>#DIV/0!</v>
      </c>
      <c r="CZ9" s="188">
        <f t="shared" si="30"/>
        <v>3</v>
      </c>
      <c r="DA9" s="188">
        <f t="shared" si="31"/>
        <v>0</v>
      </c>
      <c r="DC9" s="116">
        <f t="shared" si="32"/>
        <v>0</v>
      </c>
      <c r="DD9" s="117">
        <f t="shared" si="33"/>
        <v>0</v>
      </c>
      <c r="DE9" s="82">
        <f t="shared" si="34"/>
        <v>0</v>
      </c>
      <c r="DF9" s="87"/>
      <c r="DG9" s="211">
        <f t="shared" si="64"/>
        <v>0</v>
      </c>
      <c r="DH9" s="66">
        <f t="shared" si="35"/>
        <v>0</v>
      </c>
      <c r="DI9" s="66">
        <f t="shared" si="36"/>
        <v>0</v>
      </c>
      <c r="DJ9" s="87"/>
      <c r="DK9" s="83">
        <f t="shared" si="37"/>
        <v>0</v>
      </c>
      <c r="DL9" s="84">
        <f t="shared" si="38"/>
        <v>0</v>
      </c>
      <c r="DM9" s="85">
        <f t="shared" si="39"/>
        <v>0</v>
      </c>
      <c r="DN9" s="58">
        <v>0.08</v>
      </c>
      <c r="DO9" s="85">
        <f t="shared" si="65"/>
        <v>0</v>
      </c>
      <c r="DP9" s="68">
        <f t="shared" si="40"/>
        <v>0</v>
      </c>
      <c r="DQ9" s="68">
        <f t="shared" si="41"/>
        <v>0</v>
      </c>
      <c r="DR9" s="89"/>
      <c r="DS9" s="239">
        <f t="shared" si="42"/>
        <v>0</v>
      </c>
      <c r="DT9" s="225">
        <f t="shared" si="43"/>
        <v>0</v>
      </c>
      <c r="DU9" s="82">
        <f t="shared" si="44"/>
        <v>0</v>
      </c>
      <c r="DV9" s="49">
        <v>0.08</v>
      </c>
      <c r="DW9" s="223">
        <f t="shared" si="66"/>
        <v>0</v>
      </c>
      <c r="DX9" s="71">
        <f t="shared" si="45"/>
        <v>0</v>
      </c>
      <c r="DY9" s="71">
        <f t="shared" si="46"/>
        <v>0</v>
      </c>
      <c r="DZ9" s="214"/>
    </row>
    <row r="10" spans="1:130" ht="22.5">
      <c r="A10" s="4">
        <v>8</v>
      </c>
      <c r="B10" s="9" t="s">
        <v>31</v>
      </c>
      <c r="C10" s="147" t="s">
        <v>32</v>
      </c>
      <c r="D10" s="147" t="s">
        <v>26</v>
      </c>
      <c r="E10" s="10"/>
      <c r="F10" s="14" t="s">
        <v>28</v>
      </c>
      <c r="G10" s="128" t="s">
        <v>33</v>
      </c>
      <c r="H10" s="11"/>
      <c r="I10" s="72"/>
      <c r="J10" s="66">
        <f t="shared" si="0"/>
        <v>0</v>
      </c>
      <c r="K10" s="7">
        <v>0.08</v>
      </c>
      <c r="L10" s="66">
        <f t="shared" si="1"/>
        <v>0</v>
      </c>
      <c r="M10" s="11"/>
      <c r="N10" s="23"/>
      <c r="O10" s="67"/>
      <c r="P10" s="68">
        <f t="shared" si="2"/>
        <v>0</v>
      </c>
      <c r="Q10" s="21">
        <v>0.08</v>
      </c>
      <c r="R10" s="68">
        <f t="shared" si="47"/>
        <v>0</v>
      </c>
      <c r="S10" s="23"/>
      <c r="T10" s="69"/>
      <c r="U10" s="70"/>
      <c r="V10" s="66">
        <f t="shared" si="3"/>
        <v>0</v>
      </c>
      <c r="W10" s="7">
        <v>0.08</v>
      </c>
      <c r="X10" s="66">
        <f t="shared" si="48"/>
        <v>0</v>
      </c>
      <c r="Y10" s="11"/>
      <c r="Z10" s="115">
        <f t="shared" si="4"/>
        <v>0</v>
      </c>
      <c r="AA10" s="61"/>
      <c r="AB10" s="40">
        <f t="shared" si="49"/>
        <v>0</v>
      </c>
      <c r="AC10" s="40">
        <f t="shared" si="50"/>
        <v>0</v>
      </c>
      <c r="AD10" s="41">
        <f t="shared" si="5"/>
        <v>0</v>
      </c>
      <c r="AE10" s="42" t="e">
        <f t="shared" si="51"/>
        <v>#DIV/0!</v>
      </c>
      <c r="AG10" s="36">
        <f t="shared" si="52"/>
        <v>0</v>
      </c>
      <c r="AH10" s="158">
        <f t="shared" si="53"/>
        <v>0</v>
      </c>
      <c r="AI10" s="34">
        <f t="shared" si="6"/>
        <v>0</v>
      </c>
      <c r="AJ10" s="32">
        <v>0.08</v>
      </c>
      <c r="AK10" s="33">
        <f t="shared" si="7"/>
        <v>0</v>
      </c>
      <c r="AL10" s="105"/>
      <c r="AM10" s="159">
        <f t="shared" si="54"/>
        <v>8</v>
      </c>
      <c r="AN10" s="160">
        <f t="shared" si="8"/>
        <v>0</v>
      </c>
      <c r="AO10" s="160">
        <f t="shared" si="9"/>
        <v>0</v>
      </c>
      <c r="AP10" s="160">
        <f t="shared" si="10"/>
        <v>0</v>
      </c>
      <c r="AQ10" s="105"/>
      <c r="AS10" s="116">
        <f t="shared" si="11"/>
        <v>0</v>
      </c>
      <c r="AT10" s="117">
        <f t="shared" si="12"/>
        <v>0</v>
      </c>
      <c r="AU10" s="66">
        <f t="shared" si="13"/>
        <v>0</v>
      </c>
      <c r="AV10" s="7">
        <v>0.08</v>
      </c>
      <c r="AW10" s="66">
        <f t="shared" si="55"/>
        <v>0</v>
      </c>
      <c r="AX10" s="11"/>
      <c r="AY10" s="23">
        <f t="shared" si="14"/>
        <v>0</v>
      </c>
      <c r="AZ10" s="67">
        <f t="shared" si="15"/>
        <v>0</v>
      </c>
      <c r="BA10" s="68">
        <f t="shared" si="16"/>
        <v>0</v>
      </c>
      <c r="BB10" s="21">
        <v>0.08</v>
      </c>
      <c r="BC10" s="68">
        <f t="shared" si="56"/>
        <v>0</v>
      </c>
      <c r="BD10" s="23"/>
      <c r="BE10" s="69">
        <f t="shared" si="17"/>
        <v>0</v>
      </c>
      <c r="BF10" s="118">
        <f t="shared" si="18"/>
        <v>0</v>
      </c>
      <c r="BG10" s="66">
        <f t="shared" si="19"/>
        <v>0</v>
      </c>
      <c r="BH10" s="7">
        <v>0.08</v>
      </c>
      <c r="BI10" s="71">
        <f t="shared" si="57"/>
        <v>0</v>
      </c>
      <c r="BJ10" s="11"/>
      <c r="BK10" s="115">
        <f t="shared" si="58"/>
        <v>0</v>
      </c>
      <c r="BM10" s="170">
        <f t="shared" si="59"/>
        <v>0</v>
      </c>
      <c r="BN10" s="118"/>
      <c r="BO10" s="66"/>
      <c r="BP10" s="7"/>
      <c r="BQ10" s="168"/>
      <c r="BR10" s="168"/>
      <c r="BS10" s="71"/>
      <c r="BT10" s="218"/>
      <c r="BU10" s="218"/>
      <c r="BV10" s="218"/>
      <c r="BW10" s="251">
        <f t="shared" si="61"/>
        <v>0</v>
      </c>
      <c r="BX10" s="221"/>
      <c r="BY10" s="218"/>
      <c r="BZ10" s="222"/>
      <c r="CA10" s="168"/>
      <c r="CB10" s="168"/>
      <c r="CC10" s="218"/>
      <c r="CD10" s="218"/>
      <c r="CE10" s="218"/>
      <c r="CF10" s="218"/>
      <c r="CG10" s="220">
        <f t="shared" si="62"/>
        <v>0</v>
      </c>
      <c r="CH10" s="221"/>
      <c r="CI10" s="218"/>
      <c r="CJ10" s="222"/>
      <c r="CK10" s="168"/>
      <c r="CL10" s="168"/>
      <c r="CM10" s="218"/>
      <c r="CN10" s="218"/>
      <c r="CO10" s="218"/>
      <c r="CP10" s="218"/>
      <c r="CR10" s="185">
        <f t="shared" si="23"/>
        <v>0</v>
      </c>
      <c r="CS10" s="189">
        <f t="shared" si="24"/>
        <v>0</v>
      </c>
      <c r="CT10" s="185">
        <f t="shared" si="25"/>
        <v>0</v>
      </c>
      <c r="CU10" s="186" t="str">
        <f t="shared" si="26"/>
        <v>brak</v>
      </c>
      <c r="CV10" s="187" t="e">
        <f t="shared" si="27"/>
        <v>#DIV/0!</v>
      </c>
      <c r="CW10" s="187" t="e">
        <f t="shared" si="28"/>
        <v>#DIV/0!</v>
      </c>
      <c r="CX10" s="241" t="e">
        <f t="shared" si="29"/>
        <v>#DIV/0!</v>
      </c>
      <c r="CY10" s="187" t="e">
        <f t="shared" si="63"/>
        <v>#DIV/0!</v>
      </c>
      <c r="CZ10" s="188">
        <f t="shared" si="30"/>
        <v>3</v>
      </c>
      <c r="DA10" s="188">
        <f t="shared" si="31"/>
        <v>0</v>
      </c>
      <c r="DC10" s="116">
        <f t="shared" si="32"/>
        <v>0</v>
      </c>
      <c r="DD10" s="117">
        <f t="shared" si="33"/>
        <v>0</v>
      </c>
      <c r="DE10" s="66">
        <f t="shared" si="34"/>
        <v>0</v>
      </c>
      <c r="DF10" s="7">
        <v>0.08</v>
      </c>
      <c r="DG10" s="66">
        <f t="shared" si="64"/>
        <v>0</v>
      </c>
      <c r="DH10" s="66">
        <f t="shared" si="35"/>
        <v>0</v>
      </c>
      <c r="DI10" s="66">
        <f t="shared" si="36"/>
        <v>0</v>
      </c>
      <c r="DJ10" s="219"/>
      <c r="DK10" s="234">
        <f t="shared" si="37"/>
        <v>0</v>
      </c>
      <c r="DL10" s="235">
        <f t="shared" si="38"/>
        <v>0</v>
      </c>
      <c r="DM10" s="236">
        <f t="shared" si="39"/>
        <v>0</v>
      </c>
      <c r="DN10" s="237">
        <v>0.08</v>
      </c>
      <c r="DO10" s="236">
        <f t="shared" si="65"/>
        <v>0</v>
      </c>
      <c r="DP10" s="68">
        <f t="shared" si="40"/>
        <v>0</v>
      </c>
      <c r="DQ10" s="68">
        <f t="shared" si="41"/>
        <v>0</v>
      </c>
      <c r="DR10" s="234"/>
      <c r="DS10" s="238">
        <f t="shared" si="42"/>
        <v>0</v>
      </c>
      <c r="DT10" s="221">
        <f t="shared" si="43"/>
        <v>0</v>
      </c>
      <c r="DU10" s="218">
        <f t="shared" si="44"/>
        <v>0</v>
      </c>
      <c r="DV10" s="222">
        <v>0.08</v>
      </c>
      <c r="DW10" s="218">
        <f t="shared" si="66"/>
        <v>0</v>
      </c>
      <c r="DX10" s="71">
        <f t="shared" si="45"/>
        <v>0</v>
      </c>
      <c r="DY10" s="71">
        <f t="shared" si="46"/>
        <v>0</v>
      </c>
      <c r="DZ10" s="11"/>
    </row>
    <row r="11" spans="1:130" ht="15.75">
      <c r="A11" s="4">
        <v>9</v>
      </c>
      <c r="B11" s="9" t="s">
        <v>34</v>
      </c>
      <c r="C11" s="147" t="s">
        <v>35</v>
      </c>
      <c r="D11" s="147" t="s">
        <v>36</v>
      </c>
      <c r="E11" s="10"/>
      <c r="F11" s="14" t="s">
        <v>37</v>
      </c>
      <c r="G11" s="128" t="s">
        <v>38</v>
      </c>
      <c r="H11" s="11"/>
      <c r="I11" s="72"/>
      <c r="J11" s="66">
        <f t="shared" si="0"/>
        <v>0</v>
      </c>
      <c r="K11" s="7">
        <v>0.08</v>
      </c>
      <c r="L11" s="66">
        <f t="shared" si="1"/>
        <v>0</v>
      </c>
      <c r="M11" s="11"/>
      <c r="N11" s="23"/>
      <c r="O11" s="67"/>
      <c r="P11" s="68">
        <f t="shared" si="2"/>
        <v>0</v>
      </c>
      <c r="Q11" s="21">
        <v>0.08</v>
      </c>
      <c r="R11" s="68">
        <f t="shared" si="47"/>
        <v>0</v>
      </c>
      <c r="S11" s="23"/>
      <c r="T11" s="69"/>
      <c r="U11" s="70"/>
      <c r="V11" s="66">
        <f t="shared" si="3"/>
        <v>0</v>
      </c>
      <c r="W11" s="7">
        <v>0.08</v>
      </c>
      <c r="X11" s="66">
        <f t="shared" si="48"/>
        <v>0</v>
      </c>
      <c r="Y11" s="11"/>
      <c r="Z11" s="115">
        <f t="shared" si="4"/>
        <v>0</v>
      </c>
      <c r="AA11" s="61"/>
      <c r="AB11" s="40">
        <f t="shared" si="49"/>
        <v>0</v>
      </c>
      <c r="AC11" s="40">
        <f t="shared" si="50"/>
        <v>0</v>
      </c>
      <c r="AD11" s="41">
        <f t="shared" si="5"/>
        <v>0</v>
      </c>
      <c r="AE11" s="42" t="e">
        <f t="shared" si="51"/>
        <v>#DIV/0!</v>
      </c>
      <c r="AG11" s="36">
        <f t="shared" si="52"/>
        <v>0</v>
      </c>
      <c r="AH11" s="158">
        <f t="shared" si="53"/>
        <v>0</v>
      </c>
      <c r="AI11" s="34">
        <f t="shared" si="6"/>
        <v>0</v>
      </c>
      <c r="AJ11" s="32">
        <v>0.08</v>
      </c>
      <c r="AK11" s="33">
        <f t="shared" si="7"/>
        <v>0</v>
      </c>
      <c r="AL11" s="105"/>
      <c r="AM11" s="159">
        <f t="shared" si="54"/>
        <v>9</v>
      </c>
      <c r="AN11" s="160">
        <f t="shared" si="8"/>
        <v>0</v>
      </c>
      <c r="AO11" s="160">
        <f t="shared" si="9"/>
        <v>0</v>
      </c>
      <c r="AP11" s="160">
        <f t="shared" si="10"/>
        <v>0</v>
      </c>
      <c r="AQ11" s="105"/>
      <c r="AS11" s="116">
        <f t="shared" si="11"/>
        <v>0</v>
      </c>
      <c r="AT11" s="117">
        <f t="shared" si="12"/>
        <v>0</v>
      </c>
      <c r="AU11" s="66">
        <f t="shared" si="13"/>
        <v>0</v>
      </c>
      <c r="AV11" s="7">
        <v>0.08</v>
      </c>
      <c r="AW11" s="66">
        <f t="shared" si="55"/>
        <v>0</v>
      </c>
      <c r="AX11" s="11"/>
      <c r="AY11" s="23">
        <f t="shared" si="14"/>
        <v>0</v>
      </c>
      <c r="AZ11" s="67">
        <f t="shared" si="15"/>
        <v>0</v>
      </c>
      <c r="BA11" s="68">
        <f t="shared" si="16"/>
        <v>0</v>
      </c>
      <c r="BB11" s="21">
        <v>0.08</v>
      </c>
      <c r="BC11" s="68">
        <f t="shared" si="56"/>
        <v>0</v>
      </c>
      <c r="BD11" s="23"/>
      <c r="BE11" s="69">
        <f t="shared" si="17"/>
        <v>0</v>
      </c>
      <c r="BF11" s="118">
        <f t="shared" si="18"/>
        <v>0</v>
      </c>
      <c r="BG11" s="66">
        <f t="shared" si="19"/>
        <v>0</v>
      </c>
      <c r="BH11" s="7">
        <v>0.08</v>
      </c>
      <c r="BI11" s="71">
        <f t="shared" si="57"/>
        <v>0</v>
      </c>
      <c r="BJ11" s="11"/>
      <c r="BK11" s="115">
        <f t="shared" si="58"/>
        <v>0</v>
      </c>
      <c r="BM11" s="170">
        <f t="shared" si="59"/>
        <v>0</v>
      </c>
      <c r="BN11" s="118"/>
      <c r="BO11" s="66"/>
      <c r="BP11" s="7"/>
      <c r="BQ11" s="168"/>
      <c r="BR11" s="168"/>
      <c r="BS11" s="71"/>
      <c r="BT11" s="71"/>
      <c r="BU11" s="71"/>
      <c r="BV11" s="71"/>
      <c r="BW11" s="248">
        <f t="shared" si="61"/>
        <v>0</v>
      </c>
      <c r="BX11" s="118"/>
      <c r="BY11" s="66"/>
      <c r="BZ11" s="7"/>
      <c r="CA11" s="168"/>
      <c r="CB11" s="168"/>
      <c r="CC11" s="71"/>
      <c r="CD11" s="71"/>
      <c r="CE11" s="71"/>
      <c r="CF11" s="71"/>
      <c r="CG11" s="170">
        <f t="shared" si="62"/>
        <v>0</v>
      </c>
      <c r="CH11" s="118"/>
      <c r="CI11" s="66"/>
      <c r="CJ11" s="7"/>
      <c r="CK11" s="168"/>
      <c r="CL11" s="168"/>
      <c r="CM11" s="71"/>
      <c r="CN11" s="71"/>
      <c r="CO11" s="71"/>
      <c r="CP11" s="71"/>
      <c r="CR11" s="185">
        <f t="shared" si="23"/>
        <v>0</v>
      </c>
      <c r="CS11" s="189">
        <f t="shared" si="24"/>
        <v>0</v>
      </c>
      <c r="CT11" s="185">
        <f t="shared" si="25"/>
        <v>0</v>
      </c>
      <c r="CU11" s="186" t="str">
        <f t="shared" si="26"/>
        <v>brak</v>
      </c>
      <c r="CV11" s="187" t="e">
        <f t="shared" si="27"/>
        <v>#DIV/0!</v>
      </c>
      <c r="CW11" s="187" t="e">
        <f t="shared" si="28"/>
        <v>#DIV/0!</v>
      </c>
      <c r="CX11" s="241" t="e">
        <f t="shared" si="29"/>
        <v>#DIV/0!</v>
      </c>
      <c r="CY11" s="187" t="e">
        <f t="shared" si="63"/>
        <v>#DIV/0!</v>
      </c>
      <c r="CZ11" s="188">
        <f t="shared" si="30"/>
        <v>3</v>
      </c>
      <c r="DA11" s="188">
        <f t="shared" si="31"/>
        <v>0</v>
      </c>
      <c r="DC11" s="116">
        <f t="shared" si="32"/>
        <v>0</v>
      </c>
      <c r="DD11" s="117">
        <f t="shared" si="33"/>
        <v>0</v>
      </c>
      <c r="DE11" s="66">
        <f t="shared" si="34"/>
        <v>0</v>
      </c>
      <c r="DF11" s="7">
        <v>0.08</v>
      </c>
      <c r="DG11" s="66">
        <f t="shared" si="64"/>
        <v>0</v>
      </c>
      <c r="DH11" s="66">
        <f t="shared" si="35"/>
        <v>0</v>
      </c>
      <c r="DI11" s="66">
        <f t="shared" si="36"/>
        <v>0</v>
      </c>
      <c r="DJ11" s="11"/>
      <c r="DK11" s="23">
        <f t="shared" si="37"/>
        <v>0</v>
      </c>
      <c r="DL11" s="67">
        <f t="shared" si="38"/>
        <v>0</v>
      </c>
      <c r="DM11" s="68">
        <f t="shared" si="39"/>
        <v>0</v>
      </c>
      <c r="DN11" s="21">
        <v>0.08</v>
      </c>
      <c r="DO11" s="68">
        <f t="shared" si="65"/>
        <v>0</v>
      </c>
      <c r="DP11" s="68">
        <f t="shared" si="40"/>
        <v>0</v>
      </c>
      <c r="DQ11" s="68">
        <f t="shared" si="41"/>
        <v>0</v>
      </c>
      <c r="DR11" s="23"/>
      <c r="DS11" s="69">
        <f t="shared" si="42"/>
        <v>0</v>
      </c>
      <c r="DT11" s="118">
        <f t="shared" si="43"/>
        <v>0</v>
      </c>
      <c r="DU11" s="66">
        <f t="shared" si="44"/>
        <v>0</v>
      </c>
      <c r="DV11" s="7">
        <v>0.08</v>
      </c>
      <c r="DW11" s="71">
        <f t="shared" si="66"/>
        <v>0</v>
      </c>
      <c r="DX11" s="71">
        <f t="shared" si="45"/>
        <v>0</v>
      </c>
      <c r="DY11" s="71">
        <f t="shared" si="46"/>
        <v>0</v>
      </c>
      <c r="DZ11" s="11"/>
    </row>
    <row r="12" spans="1:130" ht="15.75">
      <c r="A12" s="4">
        <v>10</v>
      </c>
      <c r="B12" s="9" t="s">
        <v>34</v>
      </c>
      <c r="C12" s="147" t="s">
        <v>35</v>
      </c>
      <c r="D12" s="147" t="s">
        <v>36</v>
      </c>
      <c r="E12" s="10"/>
      <c r="F12" s="14" t="s">
        <v>37</v>
      </c>
      <c r="G12" s="128" t="s">
        <v>39</v>
      </c>
      <c r="H12" s="11">
        <v>10</v>
      </c>
      <c r="I12" s="72">
        <v>20</v>
      </c>
      <c r="J12" s="66">
        <f t="shared" si="0"/>
        <v>200</v>
      </c>
      <c r="K12" s="7">
        <v>0.08</v>
      </c>
      <c r="L12" s="66">
        <f t="shared" si="1"/>
        <v>216</v>
      </c>
      <c r="M12" s="11"/>
      <c r="N12" s="23"/>
      <c r="O12" s="67"/>
      <c r="P12" s="68">
        <f t="shared" si="2"/>
        <v>0</v>
      </c>
      <c r="Q12" s="21">
        <v>0.08</v>
      </c>
      <c r="R12" s="68">
        <f t="shared" si="47"/>
        <v>0</v>
      </c>
      <c r="S12" s="23"/>
      <c r="T12" s="69"/>
      <c r="U12" s="70"/>
      <c r="V12" s="66">
        <f t="shared" si="3"/>
        <v>0</v>
      </c>
      <c r="W12" s="7">
        <v>0.08</v>
      </c>
      <c r="X12" s="66">
        <f t="shared" si="48"/>
        <v>0</v>
      </c>
      <c r="Y12" s="11"/>
      <c r="Z12" s="115">
        <f t="shared" si="4"/>
        <v>216</v>
      </c>
      <c r="AA12" s="61"/>
      <c r="AB12" s="40">
        <f t="shared" si="49"/>
        <v>20</v>
      </c>
      <c r="AC12" s="40">
        <f t="shared" si="50"/>
        <v>20</v>
      </c>
      <c r="AD12" s="41">
        <f t="shared" si="5"/>
        <v>0</v>
      </c>
      <c r="AE12" s="42">
        <f t="shared" si="51"/>
        <v>0</v>
      </c>
      <c r="AG12" s="36">
        <f t="shared" si="52"/>
        <v>10</v>
      </c>
      <c r="AH12" s="158">
        <f t="shared" si="53"/>
        <v>20</v>
      </c>
      <c r="AI12" s="34">
        <f t="shared" si="6"/>
        <v>200</v>
      </c>
      <c r="AJ12" s="32">
        <v>0.08</v>
      </c>
      <c r="AK12" s="33">
        <f t="shared" si="7"/>
        <v>216</v>
      </c>
      <c r="AL12" s="105"/>
      <c r="AM12" s="159">
        <f t="shared" si="54"/>
        <v>10</v>
      </c>
      <c r="AN12" s="160">
        <f t="shared" si="8"/>
        <v>6</v>
      </c>
      <c r="AO12" s="160">
        <f t="shared" si="9"/>
        <v>54</v>
      </c>
      <c r="AP12" s="160">
        <f t="shared" si="10"/>
        <v>162</v>
      </c>
      <c r="AQ12" s="105"/>
      <c r="AS12" s="116">
        <f t="shared" si="11"/>
        <v>10</v>
      </c>
      <c r="AT12" s="117">
        <f t="shared" si="12"/>
        <v>20</v>
      </c>
      <c r="AU12" s="66">
        <f t="shared" si="13"/>
        <v>200</v>
      </c>
      <c r="AV12" s="7">
        <v>0.08</v>
      </c>
      <c r="AW12" s="66">
        <f t="shared" si="55"/>
        <v>216</v>
      </c>
      <c r="AX12" s="11"/>
      <c r="AY12" s="23">
        <f t="shared" si="14"/>
        <v>0</v>
      </c>
      <c r="AZ12" s="67">
        <f t="shared" si="15"/>
        <v>20</v>
      </c>
      <c r="BA12" s="68">
        <f t="shared" si="16"/>
        <v>0</v>
      </c>
      <c r="BB12" s="21">
        <v>0.08</v>
      </c>
      <c r="BC12" s="68">
        <f t="shared" si="56"/>
        <v>0</v>
      </c>
      <c r="BD12" s="23"/>
      <c r="BE12" s="69">
        <f t="shared" si="17"/>
        <v>0</v>
      </c>
      <c r="BF12" s="118">
        <f t="shared" si="18"/>
        <v>20</v>
      </c>
      <c r="BG12" s="66">
        <f t="shared" si="19"/>
        <v>0</v>
      </c>
      <c r="BH12" s="7">
        <v>0.08</v>
      </c>
      <c r="BI12" s="71">
        <f t="shared" si="57"/>
        <v>0</v>
      </c>
      <c r="BJ12" s="11"/>
      <c r="BK12" s="115">
        <f t="shared" si="58"/>
        <v>216</v>
      </c>
      <c r="BM12" s="170">
        <f t="shared" si="59"/>
        <v>10</v>
      </c>
      <c r="BN12" s="118">
        <v>30</v>
      </c>
      <c r="BO12" s="82">
        <f>BM12*BN12</f>
        <v>300</v>
      </c>
      <c r="BP12" s="49">
        <v>0.08</v>
      </c>
      <c r="BQ12" s="168">
        <f>BO12*BP12</f>
        <v>24</v>
      </c>
      <c r="BR12" s="168">
        <f t="shared" si="60"/>
        <v>32.4</v>
      </c>
      <c r="BS12" s="211">
        <f>BO12*(100%+BP12)</f>
        <v>324</v>
      </c>
      <c r="BT12" s="71"/>
      <c r="BU12" s="71"/>
      <c r="BV12" s="71"/>
      <c r="BW12" s="248">
        <f t="shared" si="61"/>
        <v>10</v>
      </c>
      <c r="BX12" s="118"/>
      <c r="BY12" s="66"/>
      <c r="BZ12" s="7"/>
      <c r="CA12" s="168"/>
      <c r="CB12" s="168"/>
      <c r="CC12" s="71"/>
      <c r="CD12" s="71"/>
      <c r="CE12" s="71"/>
      <c r="CF12" s="71"/>
      <c r="CG12" s="170">
        <f t="shared" si="62"/>
        <v>10</v>
      </c>
      <c r="CH12" s="118"/>
      <c r="CI12" s="66"/>
      <c r="CJ12" s="7"/>
      <c r="CK12" s="168"/>
      <c r="CL12" s="168"/>
      <c r="CM12" s="71"/>
      <c r="CN12" s="71"/>
      <c r="CO12" s="71"/>
      <c r="CP12" s="71"/>
      <c r="CR12" s="185">
        <f t="shared" si="23"/>
        <v>30</v>
      </c>
      <c r="CS12" s="189">
        <f t="shared" si="24"/>
        <v>324</v>
      </c>
      <c r="CT12" s="185">
        <f t="shared" si="25"/>
        <v>324</v>
      </c>
      <c r="CU12" s="186" t="str">
        <f t="shared" si="26"/>
        <v>out</v>
      </c>
      <c r="CV12" s="187">
        <f t="shared" si="27"/>
        <v>0.5</v>
      </c>
      <c r="CW12" s="187">
        <f t="shared" si="28"/>
        <v>0.62000000000000011</v>
      </c>
      <c r="CX12" s="241">
        <f t="shared" si="29"/>
        <v>324</v>
      </c>
      <c r="CY12" s="187">
        <f t="shared" si="63"/>
        <v>0</v>
      </c>
      <c r="CZ12" s="188">
        <f t="shared" si="30"/>
        <v>1</v>
      </c>
      <c r="DA12" s="188">
        <f t="shared" si="31"/>
        <v>1</v>
      </c>
      <c r="DC12" s="116">
        <f t="shared" si="32"/>
        <v>10</v>
      </c>
      <c r="DD12" s="117">
        <f t="shared" si="33"/>
        <v>30</v>
      </c>
      <c r="DE12" s="66">
        <f t="shared" si="34"/>
        <v>300</v>
      </c>
      <c r="DF12" s="7">
        <v>0.08</v>
      </c>
      <c r="DG12" s="66">
        <f t="shared" si="64"/>
        <v>324</v>
      </c>
      <c r="DH12" s="66">
        <f t="shared" si="35"/>
        <v>-108</v>
      </c>
      <c r="DI12" s="66">
        <f t="shared" si="36"/>
        <v>-108</v>
      </c>
      <c r="DJ12" s="11"/>
      <c r="DK12" s="23">
        <f t="shared" si="37"/>
        <v>0</v>
      </c>
      <c r="DL12" s="67">
        <f t="shared" si="38"/>
        <v>30</v>
      </c>
      <c r="DM12" s="68">
        <f t="shared" si="39"/>
        <v>0</v>
      </c>
      <c r="DN12" s="21">
        <v>0.08</v>
      </c>
      <c r="DO12" s="68">
        <f t="shared" si="65"/>
        <v>0</v>
      </c>
      <c r="DP12" s="68">
        <f t="shared" si="40"/>
        <v>0</v>
      </c>
      <c r="DQ12" s="68">
        <f t="shared" si="41"/>
        <v>0</v>
      </c>
      <c r="DR12" s="23"/>
      <c r="DS12" s="69">
        <f t="shared" si="42"/>
        <v>0</v>
      </c>
      <c r="DT12" s="118">
        <f t="shared" si="43"/>
        <v>30</v>
      </c>
      <c r="DU12" s="66">
        <f t="shared" si="44"/>
        <v>0</v>
      </c>
      <c r="DV12" s="7">
        <v>0.08</v>
      </c>
      <c r="DW12" s="71">
        <f t="shared" si="66"/>
        <v>0</v>
      </c>
      <c r="DX12" s="71">
        <f t="shared" si="45"/>
        <v>0</v>
      </c>
      <c r="DY12" s="71">
        <f t="shared" si="46"/>
        <v>0</v>
      </c>
      <c r="DZ12" s="11"/>
    </row>
    <row r="13" spans="1:130" ht="22.5">
      <c r="A13" s="4">
        <v>11</v>
      </c>
      <c r="B13" s="5" t="s">
        <v>40</v>
      </c>
      <c r="C13" s="147" t="s">
        <v>32</v>
      </c>
      <c r="D13" s="146" t="s">
        <v>26</v>
      </c>
      <c r="E13" s="6"/>
      <c r="F13" s="14" t="s">
        <v>28</v>
      </c>
      <c r="G13" s="128" t="s">
        <v>33</v>
      </c>
      <c r="H13" s="11"/>
      <c r="I13" s="72"/>
      <c r="J13" s="66">
        <f t="shared" si="0"/>
        <v>0</v>
      </c>
      <c r="K13" s="7">
        <v>0.08</v>
      </c>
      <c r="L13" s="66">
        <f t="shared" si="1"/>
        <v>0</v>
      </c>
      <c r="M13" s="8"/>
      <c r="N13" s="23"/>
      <c r="O13" s="67"/>
      <c r="P13" s="68">
        <f t="shared" si="2"/>
        <v>0</v>
      </c>
      <c r="Q13" s="21">
        <v>0.08</v>
      </c>
      <c r="R13" s="68">
        <f t="shared" si="47"/>
        <v>0</v>
      </c>
      <c r="S13" s="22"/>
      <c r="T13" s="69"/>
      <c r="U13" s="70"/>
      <c r="V13" s="66">
        <f t="shared" si="3"/>
        <v>0</v>
      </c>
      <c r="W13" s="7">
        <v>0.08</v>
      </c>
      <c r="X13" s="66">
        <f t="shared" si="48"/>
        <v>0</v>
      </c>
      <c r="Y13" s="8"/>
      <c r="Z13" s="115">
        <f t="shared" si="4"/>
        <v>0</v>
      </c>
      <c r="AA13" s="61"/>
      <c r="AB13" s="40">
        <f t="shared" si="49"/>
        <v>0</v>
      </c>
      <c r="AC13" s="40">
        <f t="shared" si="50"/>
        <v>0</v>
      </c>
      <c r="AD13" s="41">
        <f t="shared" si="5"/>
        <v>0</v>
      </c>
      <c r="AE13" s="42" t="e">
        <f t="shared" si="51"/>
        <v>#DIV/0!</v>
      </c>
      <c r="AG13" s="36">
        <f t="shared" si="52"/>
        <v>0</v>
      </c>
      <c r="AH13" s="158">
        <f t="shared" si="53"/>
        <v>0</v>
      </c>
      <c r="AI13" s="34">
        <f t="shared" si="6"/>
        <v>0</v>
      </c>
      <c r="AJ13" s="32">
        <v>0.08</v>
      </c>
      <c r="AK13" s="33">
        <f t="shared" si="7"/>
        <v>0</v>
      </c>
      <c r="AL13" s="105"/>
      <c r="AM13" s="159">
        <f t="shared" si="54"/>
        <v>11</v>
      </c>
      <c r="AN13" s="160">
        <f t="shared" si="8"/>
        <v>0</v>
      </c>
      <c r="AO13" s="160">
        <f t="shared" si="9"/>
        <v>0</v>
      </c>
      <c r="AP13" s="160">
        <f t="shared" si="10"/>
        <v>0</v>
      </c>
      <c r="AQ13" s="105"/>
      <c r="AS13" s="116">
        <f t="shared" si="11"/>
        <v>0</v>
      </c>
      <c r="AT13" s="117">
        <f t="shared" si="12"/>
        <v>0</v>
      </c>
      <c r="AU13" s="66">
        <f t="shared" si="13"/>
        <v>0</v>
      </c>
      <c r="AV13" s="7">
        <v>0.08</v>
      </c>
      <c r="AW13" s="66">
        <f t="shared" si="55"/>
        <v>0</v>
      </c>
      <c r="AX13" s="8"/>
      <c r="AY13" s="23">
        <f t="shared" si="14"/>
        <v>0</v>
      </c>
      <c r="AZ13" s="67">
        <f t="shared" si="15"/>
        <v>0</v>
      </c>
      <c r="BA13" s="68">
        <f t="shared" si="16"/>
        <v>0</v>
      </c>
      <c r="BB13" s="21">
        <v>0.08</v>
      </c>
      <c r="BC13" s="68">
        <f t="shared" si="56"/>
        <v>0</v>
      </c>
      <c r="BD13" s="22"/>
      <c r="BE13" s="69">
        <f t="shared" si="17"/>
        <v>0</v>
      </c>
      <c r="BF13" s="118">
        <f t="shared" si="18"/>
        <v>0</v>
      </c>
      <c r="BG13" s="66">
        <f t="shared" si="19"/>
        <v>0</v>
      </c>
      <c r="BH13" s="7">
        <v>0.08</v>
      </c>
      <c r="BI13" s="71">
        <f t="shared" si="57"/>
        <v>0</v>
      </c>
      <c r="BJ13" s="8"/>
      <c r="BK13" s="115">
        <f t="shared" si="58"/>
        <v>0</v>
      </c>
      <c r="BM13" s="170">
        <f t="shared" si="59"/>
        <v>0</v>
      </c>
      <c r="BN13" s="118"/>
      <c r="BO13" s="66"/>
      <c r="BP13" s="7"/>
      <c r="BQ13" s="168"/>
      <c r="BR13" s="168"/>
      <c r="BS13" s="71"/>
      <c r="BT13" s="71"/>
      <c r="BU13" s="71"/>
      <c r="BV13" s="71"/>
      <c r="BW13" s="248">
        <f t="shared" si="61"/>
        <v>0</v>
      </c>
      <c r="BX13" s="118"/>
      <c r="BY13" s="66"/>
      <c r="BZ13" s="7"/>
      <c r="CA13" s="168"/>
      <c r="CB13" s="168"/>
      <c r="CC13" s="71"/>
      <c r="CD13" s="71"/>
      <c r="CE13" s="71"/>
      <c r="CF13" s="71"/>
      <c r="CG13" s="170">
        <f t="shared" si="62"/>
        <v>0</v>
      </c>
      <c r="CH13" s="118"/>
      <c r="CI13" s="66"/>
      <c r="CJ13" s="7"/>
      <c r="CK13" s="168"/>
      <c r="CL13" s="168"/>
      <c r="CM13" s="71"/>
      <c r="CN13" s="71"/>
      <c r="CO13" s="71"/>
      <c r="CP13" s="71"/>
      <c r="CR13" s="185">
        <f t="shared" si="23"/>
        <v>0</v>
      </c>
      <c r="CS13" s="189">
        <f t="shared" si="24"/>
        <v>0</v>
      </c>
      <c r="CT13" s="185">
        <f t="shared" si="25"/>
        <v>0</v>
      </c>
      <c r="CU13" s="186" t="str">
        <f t="shared" si="26"/>
        <v>brak</v>
      </c>
      <c r="CV13" s="187" t="e">
        <f t="shared" si="27"/>
        <v>#DIV/0!</v>
      </c>
      <c r="CW13" s="187" t="e">
        <f t="shared" si="28"/>
        <v>#DIV/0!</v>
      </c>
      <c r="CX13" s="241" t="e">
        <f t="shared" si="29"/>
        <v>#DIV/0!</v>
      </c>
      <c r="CY13" s="187" t="e">
        <f t="shared" si="63"/>
        <v>#DIV/0!</v>
      </c>
      <c r="CZ13" s="188">
        <f t="shared" si="30"/>
        <v>3</v>
      </c>
      <c r="DA13" s="188">
        <f t="shared" si="31"/>
        <v>0</v>
      </c>
      <c r="DC13" s="116">
        <f t="shared" si="32"/>
        <v>0</v>
      </c>
      <c r="DD13" s="117">
        <f t="shared" si="33"/>
        <v>0</v>
      </c>
      <c r="DE13" s="66">
        <f t="shared" si="34"/>
        <v>0</v>
      </c>
      <c r="DF13" s="7">
        <v>0.08</v>
      </c>
      <c r="DG13" s="66">
        <f t="shared" si="64"/>
        <v>0</v>
      </c>
      <c r="DH13" s="66">
        <f t="shared" si="35"/>
        <v>0</v>
      </c>
      <c r="DI13" s="66">
        <f t="shared" si="36"/>
        <v>0</v>
      </c>
      <c r="DJ13" s="8"/>
      <c r="DK13" s="23">
        <f t="shared" si="37"/>
        <v>0</v>
      </c>
      <c r="DL13" s="67">
        <f t="shared" si="38"/>
        <v>0</v>
      </c>
      <c r="DM13" s="68">
        <f t="shared" si="39"/>
        <v>0</v>
      </c>
      <c r="DN13" s="21">
        <v>0.08</v>
      </c>
      <c r="DO13" s="68">
        <f t="shared" si="65"/>
        <v>0</v>
      </c>
      <c r="DP13" s="68">
        <f t="shared" si="40"/>
        <v>0</v>
      </c>
      <c r="DQ13" s="68">
        <f t="shared" si="41"/>
        <v>0</v>
      </c>
      <c r="DR13" s="22"/>
      <c r="DS13" s="69">
        <f t="shared" si="42"/>
        <v>0</v>
      </c>
      <c r="DT13" s="118">
        <f t="shared" si="43"/>
        <v>0</v>
      </c>
      <c r="DU13" s="66">
        <f t="shared" si="44"/>
        <v>0</v>
      </c>
      <c r="DV13" s="7">
        <v>0.08</v>
      </c>
      <c r="DW13" s="71">
        <f t="shared" si="66"/>
        <v>0</v>
      </c>
      <c r="DX13" s="71">
        <f t="shared" si="45"/>
        <v>0</v>
      </c>
      <c r="DY13" s="71">
        <f t="shared" si="46"/>
        <v>0</v>
      </c>
      <c r="DZ13" s="8"/>
    </row>
    <row r="14" spans="1:130" ht="22.5">
      <c r="A14" s="4">
        <v>12</v>
      </c>
      <c r="B14" s="5" t="s">
        <v>41</v>
      </c>
      <c r="C14" s="146" t="s">
        <v>32</v>
      </c>
      <c r="D14" s="146" t="s">
        <v>26</v>
      </c>
      <c r="E14" s="6"/>
      <c r="F14" s="14" t="s">
        <v>28</v>
      </c>
      <c r="G14" s="128" t="s">
        <v>33</v>
      </c>
      <c r="H14" s="11"/>
      <c r="I14" s="72"/>
      <c r="J14" s="66">
        <f t="shared" si="0"/>
        <v>0</v>
      </c>
      <c r="K14" s="7">
        <v>0.08</v>
      </c>
      <c r="L14" s="66">
        <f t="shared" si="1"/>
        <v>0</v>
      </c>
      <c r="M14" s="8"/>
      <c r="N14" s="23"/>
      <c r="O14" s="67"/>
      <c r="P14" s="68">
        <f t="shared" si="2"/>
        <v>0</v>
      </c>
      <c r="Q14" s="21">
        <v>0.08</v>
      </c>
      <c r="R14" s="68">
        <f t="shared" si="47"/>
        <v>0</v>
      </c>
      <c r="S14" s="22"/>
      <c r="T14" s="69"/>
      <c r="U14" s="70"/>
      <c r="V14" s="66">
        <f t="shared" si="3"/>
        <v>0</v>
      </c>
      <c r="W14" s="7">
        <v>0.08</v>
      </c>
      <c r="X14" s="66">
        <f t="shared" si="48"/>
        <v>0</v>
      </c>
      <c r="Y14" s="8"/>
      <c r="Z14" s="115">
        <f t="shared" si="4"/>
        <v>0</v>
      </c>
      <c r="AA14" s="61"/>
      <c r="AB14" s="40">
        <f t="shared" si="49"/>
        <v>0</v>
      </c>
      <c r="AC14" s="40">
        <f t="shared" si="50"/>
        <v>0</v>
      </c>
      <c r="AD14" s="41">
        <f t="shared" si="5"/>
        <v>0</v>
      </c>
      <c r="AE14" s="42" t="e">
        <f t="shared" si="51"/>
        <v>#DIV/0!</v>
      </c>
      <c r="AG14" s="36">
        <f t="shared" si="52"/>
        <v>0</v>
      </c>
      <c r="AH14" s="158">
        <f t="shared" si="53"/>
        <v>0</v>
      </c>
      <c r="AI14" s="34">
        <f t="shared" si="6"/>
        <v>0</v>
      </c>
      <c r="AJ14" s="32">
        <v>0.08</v>
      </c>
      <c r="AK14" s="33">
        <f t="shared" si="7"/>
        <v>0</v>
      </c>
      <c r="AL14" s="105"/>
      <c r="AM14" s="159">
        <f t="shared" si="54"/>
        <v>12</v>
      </c>
      <c r="AN14" s="160">
        <f t="shared" si="8"/>
        <v>0</v>
      </c>
      <c r="AO14" s="160">
        <f t="shared" si="9"/>
        <v>0</v>
      </c>
      <c r="AP14" s="160">
        <f t="shared" si="10"/>
        <v>0</v>
      </c>
      <c r="AQ14" s="105"/>
      <c r="AS14" s="116">
        <f t="shared" si="11"/>
        <v>0</v>
      </c>
      <c r="AT14" s="117">
        <f t="shared" si="12"/>
        <v>0</v>
      </c>
      <c r="AU14" s="66">
        <f t="shared" si="13"/>
        <v>0</v>
      </c>
      <c r="AV14" s="7">
        <v>0.08</v>
      </c>
      <c r="AW14" s="66">
        <f t="shared" si="55"/>
        <v>0</v>
      </c>
      <c r="AX14" s="8"/>
      <c r="AY14" s="23">
        <f t="shared" si="14"/>
        <v>0</v>
      </c>
      <c r="AZ14" s="67">
        <f t="shared" si="15"/>
        <v>0</v>
      </c>
      <c r="BA14" s="68">
        <f t="shared" si="16"/>
        <v>0</v>
      </c>
      <c r="BB14" s="21">
        <v>0.08</v>
      </c>
      <c r="BC14" s="68">
        <f t="shared" si="56"/>
        <v>0</v>
      </c>
      <c r="BD14" s="22"/>
      <c r="BE14" s="69">
        <f t="shared" si="17"/>
        <v>0</v>
      </c>
      <c r="BF14" s="118">
        <f t="shared" si="18"/>
        <v>0</v>
      </c>
      <c r="BG14" s="66">
        <f t="shared" si="19"/>
        <v>0</v>
      </c>
      <c r="BH14" s="7">
        <v>0.08</v>
      </c>
      <c r="BI14" s="71">
        <f t="shared" si="57"/>
        <v>0</v>
      </c>
      <c r="BJ14" s="8"/>
      <c r="BK14" s="115">
        <f t="shared" si="58"/>
        <v>0</v>
      </c>
      <c r="BM14" s="170">
        <f t="shared" si="59"/>
        <v>0</v>
      </c>
      <c r="BN14" s="118"/>
      <c r="BO14" s="66"/>
      <c r="BP14" s="7"/>
      <c r="BQ14" s="168"/>
      <c r="BR14" s="168"/>
      <c r="BS14" s="71"/>
      <c r="BT14" s="71"/>
      <c r="BU14" s="71"/>
      <c r="BV14" s="71"/>
      <c r="BW14" s="248">
        <f t="shared" si="61"/>
        <v>0</v>
      </c>
      <c r="BX14" s="118"/>
      <c r="BY14" s="66"/>
      <c r="BZ14" s="7"/>
      <c r="CA14" s="168"/>
      <c r="CB14" s="168"/>
      <c r="CC14" s="71"/>
      <c r="CD14" s="71"/>
      <c r="CE14" s="71"/>
      <c r="CF14" s="71"/>
      <c r="CG14" s="170">
        <f t="shared" si="62"/>
        <v>0</v>
      </c>
      <c r="CH14" s="118"/>
      <c r="CI14" s="66"/>
      <c r="CJ14" s="7"/>
      <c r="CK14" s="168"/>
      <c r="CL14" s="168"/>
      <c r="CM14" s="71"/>
      <c r="CN14" s="71"/>
      <c r="CO14" s="71"/>
      <c r="CP14" s="71"/>
      <c r="CR14" s="185">
        <f t="shared" si="23"/>
        <v>0</v>
      </c>
      <c r="CS14" s="189">
        <f t="shared" si="24"/>
        <v>0</v>
      </c>
      <c r="CT14" s="185">
        <f t="shared" si="25"/>
        <v>0</v>
      </c>
      <c r="CU14" s="186" t="str">
        <f t="shared" si="26"/>
        <v>brak</v>
      </c>
      <c r="CV14" s="187" t="e">
        <f t="shared" si="27"/>
        <v>#DIV/0!</v>
      </c>
      <c r="CW14" s="187" t="e">
        <f t="shared" si="28"/>
        <v>#DIV/0!</v>
      </c>
      <c r="CX14" s="241" t="e">
        <f t="shared" si="29"/>
        <v>#DIV/0!</v>
      </c>
      <c r="CY14" s="187" t="e">
        <f t="shared" si="63"/>
        <v>#DIV/0!</v>
      </c>
      <c r="CZ14" s="188">
        <f t="shared" si="30"/>
        <v>3</v>
      </c>
      <c r="DA14" s="188">
        <f t="shared" si="31"/>
        <v>0</v>
      </c>
      <c r="DC14" s="116">
        <f t="shared" si="32"/>
        <v>0</v>
      </c>
      <c r="DD14" s="117">
        <f t="shared" si="33"/>
        <v>0</v>
      </c>
      <c r="DE14" s="66">
        <f t="shared" si="34"/>
        <v>0</v>
      </c>
      <c r="DF14" s="7">
        <v>0.08</v>
      </c>
      <c r="DG14" s="66">
        <f t="shared" si="64"/>
        <v>0</v>
      </c>
      <c r="DH14" s="66">
        <f t="shared" si="35"/>
        <v>0</v>
      </c>
      <c r="DI14" s="66">
        <f t="shared" si="36"/>
        <v>0</v>
      </c>
      <c r="DJ14" s="8"/>
      <c r="DK14" s="23">
        <f t="shared" si="37"/>
        <v>0</v>
      </c>
      <c r="DL14" s="67">
        <f t="shared" si="38"/>
        <v>0</v>
      </c>
      <c r="DM14" s="68">
        <f t="shared" si="39"/>
        <v>0</v>
      </c>
      <c r="DN14" s="21">
        <v>0.08</v>
      </c>
      <c r="DO14" s="68">
        <f t="shared" si="65"/>
        <v>0</v>
      </c>
      <c r="DP14" s="68">
        <f t="shared" si="40"/>
        <v>0</v>
      </c>
      <c r="DQ14" s="68">
        <f t="shared" si="41"/>
        <v>0</v>
      </c>
      <c r="DR14" s="22"/>
      <c r="DS14" s="69">
        <f t="shared" si="42"/>
        <v>0</v>
      </c>
      <c r="DT14" s="118">
        <f t="shared" si="43"/>
        <v>0</v>
      </c>
      <c r="DU14" s="66">
        <f t="shared" si="44"/>
        <v>0</v>
      </c>
      <c r="DV14" s="7">
        <v>0.08</v>
      </c>
      <c r="DW14" s="71">
        <f t="shared" si="66"/>
        <v>0</v>
      </c>
      <c r="DX14" s="71">
        <f t="shared" si="45"/>
        <v>0</v>
      </c>
      <c r="DY14" s="71">
        <f t="shared" si="46"/>
        <v>0</v>
      </c>
      <c r="DZ14" s="8"/>
    </row>
    <row r="15" spans="1:130" ht="22.5">
      <c r="A15" s="4">
        <v>13</v>
      </c>
      <c r="B15" s="9" t="s">
        <v>42</v>
      </c>
      <c r="C15" s="147" t="s">
        <v>43</v>
      </c>
      <c r="D15" s="147" t="s">
        <v>44</v>
      </c>
      <c r="E15" s="10" t="s">
        <v>45</v>
      </c>
      <c r="F15" s="14" t="s">
        <v>28</v>
      </c>
      <c r="G15" s="128" t="s">
        <v>33</v>
      </c>
      <c r="H15" s="11"/>
      <c r="I15" s="72"/>
      <c r="J15" s="66">
        <f t="shared" si="0"/>
        <v>0</v>
      </c>
      <c r="K15" s="13">
        <v>0.08</v>
      </c>
      <c r="L15" s="66">
        <f t="shared" si="1"/>
        <v>0</v>
      </c>
      <c r="M15" s="11"/>
      <c r="N15" s="23"/>
      <c r="O15" s="67"/>
      <c r="P15" s="68">
        <f t="shared" si="2"/>
        <v>0</v>
      </c>
      <c r="Q15" s="25">
        <v>0.08</v>
      </c>
      <c r="R15" s="68">
        <f t="shared" si="47"/>
        <v>0</v>
      </c>
      <c r="S15" s="23"/>
      <c r="T15" s="69"/>
      <c r="U15" s="70"/>
      <c r="V15" s="66">
        <f t="shared" si="3"/>
        <v>0</v>
      </c>
      <c r="W15" s="13">
        <v>0.08</v>
      </c>
      <c r="X15" s="66">
        <f t="shared" si="48"/>
        <v>0</v>
      </c>
      <c r="Y15" s="11"/>
      <c r="Z15" s="115">
        <f t="shared" si="4"/>
        <v>0</v>
      </c>
      <c r="AA15" s="61"/>
      <c r="AB15" s="40">
        <f t="shared" si="49"/>
        <v>0</v>
      </c>
      <c r="AC15" s="40">
        <f t="shared" si="50"/>
        <v>0</v>
      </c>
      <c r="AD15" s="41">
        <f t="shared" si="5"/>
        <v>0</v>
      </c>
      <c r="AE15" s="42" t="e">
        <f t="shared" si="51"/>
        <v>#DIV/0!</v>
      </c>
      <c r="AG15" s="36">
        <f t="shared" si="52"/>
        <v>0</v>
      </c>
      <c r="AH15" s="158">
        <f t="shared" si="53"/>
        <v>0</v>
      </c>
      <c r="AI15" s="34">
        <f t="shared" si="6"/>
        <v>0</v>
      </c>
      <c r="AJ15" s="32">
        <v>0.08</v>
      </c>
      <c r="AK15" s="33">
        <f t="shared" si="7"/>
        <v>0</v>
      </c>
      <c r="AL15" s="105"/>
      <c r="AM15" s="159">
        <f t="shared" si="54"/>
        <v>13</v>
      </c>
      <c r="AN15" s="160">
        <f t="shared" si="8"/>
        <v>0</v>
      </c>
      <c r="AO15" s="160">
        <f t="shared" si="9"/>
        <v>0</v>
      </c>
      <c r="AP15" s="160">
        <f t="shared" si="10"/>
        <v>0</v>
      </c>
      <c r="AQ15" s="105"/>
      <c r="AS15" s="116">
        <f t="shared" si="11"/>
        <v>0</v>
      </c>
      <c r="AT15" s="117">
        <f t="shared" si="12"/>
        <v>0</v>
      </c>
      <c r="AU15" s="66">
        <f t="shared" si="13"/>
        <v>0</v>
      </c>
      <c r="AV15" s="13">
        <v>0.08</v>
      </c>
      <c r="AW15" s="66">
        <f t="shared" si="55"/>
        <v>0</v>
      </c>
      <c r="AX15" s="11"/>
      <c r="AY15" s="23">
        <f t="shared" si="14"/>
        <v>0</v>
      </c>
      <c r="AZ15" s="67">
        <f t="shared" si="15"/>
        <v>0</v>
      </c>
      <c r="BA15" s="68">
        <f t="shared" si="16"/>
        <v>0</v>
      </c>
      <c r="BB15" s="25">
        <v>0.08</v>
      </c>
      <c r="BC15" s="68">
        <f t="shared" si="56"/>
        <v>0</v>
      </c>
      <c r="BD15" s="23"/>
      <c r="BE15" s="69">
        <f t="shared" si="17"/>
        <v>0</v>
      </c>
      <c r="BF15" s="118">
        <f t="shared" si="18"/>
        <v>0</v>
      </c>
      <c r="BG15" s="66">
        <f t="shared" si="19"/>
        <v>0</v>
      </c>
      <c r="BH15" s="13">
        <v>0.08</v>
      </c>
      <c r="BI15" s="71">
        <f t="shared" si="57"/>
        <v>0</v>
      </c>
      <c r="BJ15" s="11"/>
      <c r="BK15" s="115">
        <f t="shared" si="58"/>
        <v>0</v>
      </c>
      <c r="BM15" s="170">
        <f t="shared" si="59"/>
        <v>0</v>
      </c>
      <c r="BN15" s="118"/>
      <c r="BO15" s="66"/>
      <c r="BP15" s="13"/>
      <c r="BQ15" s="168"/>
      <c r="BR15" s="168"/>
      <c r="BS15" s="71"/>
      <c r="BT15" s="71"/>
      <c r="BU15" s="71"/>
      <c r="BV15" s="71"/>
      <c r="BW15" s="248">
        <f t="shared" si="61"/>
        <v>0</v>
      </c>
      <c r="BX15" s="118"/>
      <c r="BY15" s="66"/>
      <c r="BZ15" s="13"/>
      <c r="CA15" s="168"/>
      <c r="CB15" s="168"/>
      <c r="CC15" s="71"/>
      <c r="CD15" s="71"/>
      <c r="CE15" s="71"/>
      <c r="CF15" s="71"/>
      <c r="CG15" s="170">
        <f t="shared" si="62"/>
        <v>0</v>
      </c>
      <c r="CH15" s="118"/>
      <c r="CI15" s="66"/>
      <c r="CJ15" s="13"/>
      <c r="CK15" s="168"/>
      <c r="CL15" s="168"/>
      <c r="CM15" s="71"/>
      <c r="CN15" s="71"/>
      <c r="CO15" s="71"/>
      <c r="CP15" s="71"/>
      <c r="CR15" s="185">
        <f t="shared" si="23"/>
        <v>0</v>
      </c>
      <c r="CS15" s="189">
        <f t="shared" si="24"/>
        <v>0</v>
      </c>
      <c r="CT15" s="185">
        <f t="shared" si="25"/>
        <v>0</v>
      </c>
      <c r="CU15" s="186" t="str">
        <f t="shared" si="26"/>
        <v>brak</v>
      </c>
      <c r="CV15" s="187" t="e">
        <f t="shared" si="27"/>
        <v>#DIV/0!</v>
      </c>
      <c r="CW15" s="187" t="e">
        <f t="shared" si="28"/>
        <v>#DIV/0!</v>
      </c>
      <c r="CX15" s="241" t="e">
        <f t="shared" si="29"/>
        <v>#DIV/0!</v>
      </c>
      <c r="CY15" s="187" t="e">
        <f t="shared" si="63"/>
        <v>#DIV/0!</v>
      </c>
      <c r="CZ15" s="188">
        <f t="shared" si="30"/>
        <v>3</v>
      </c>
      <c r="DA15" s="188">
        <f t="shared" si="31"/>
        <v>0</v>
      </c>
      <c r="DC15" s="116">
        <f t="shared" si="32"/>
        <v>0</v>
      </c>
      <c r="DD15" s="117">
        <f t="shared" si="33"/>
        <v>0</v>
      </c>
      <c r="DE15" s="66">
        <f t="shared" si="34"/>
        <v>0</v>
      </c>
      <c r="DF15" s="13">
        <v>0.08</v>
      </c>
      <c r="DG15" s="66">
        <f t="shared" si="64"/>
        <v>0</v>
      </c>
      <c r="DH15" s="66">
        <f t="shared" si="35"/>
        <v>0</v>
      </c>
      <c r="DI15" s="66">
        <f t="shared" si="36"/>
        <v>0</v>
      </c>
      <c r="DJ15" s="11"/>
      <c r="DK15" s="23">
        <f t="shared" si="37"/>
        <v>0</v>
      </c>
      <c r="DL15" s="67">
        <f t="shared" si="38"/>
        <v>0</v>
      </c>
      <c r="DM15" s="68">
        <f t="shared" si="39"/>
        <v>0</v>
      </c>
      <c r="DN15" s="25">
        <v>0.08</v>
      </c>
      <c r="DO15" s="68">
        <f t="shared" si="65"/>
        <v>0</v>
      </c>
      <c r="DP15" s="68">
        <f t="shared" si="40"/>
        <v>0</v>
      </c>
      <c r="DQ15" s="68">
        <f t="shared" si="41"/>
        <v>0</v>
      </c>
      <c r="DR15" s="23"/>
      <c r="DS15" s="69">
        <f t="shared" si="42"/>
        <v>0</v>
      </c>
      <c r="DT15" s="118">
        <f t="shared" si="43"/>
        <v>0</v>
      </c>
      <c r="DU15" s="66">
        <f t="shared" si="44"/>
        <v>0</v>
      </c>
      <c r="DV15" s="13">
        <v>0.08</v>
      </c>
      <c r="DW15" s="71">
        <f t="shared" si="66"/>
        <v>0</v>
      </c>
      <c r="DX15" s="71">
        <f t="shared" si="45"/>
        <v>0</v>
      </c>
      <c r="DY15" s="71">
        <f t="shared" si="46"/>
        <v>0</v>
      </c>
      <c r="DZ15" s="11"/>
    </row>
    <row r="16" spans="1:130" ht="22.5">
      <c r="A16" s="4">
        <v>14</v>
      </c>
      <c r="B16" s="9" t="s">
        <v>46</v>
      </c>
      <c r="C16" s="146" t="s">
        <v>32</v>
      </c>
      <c r="D16" s="147" t="s">
        <v>26</v>
      </c>
      <c r="E16" s="10"/>
      <c r="F16" s="14" t="s">
        <v>28</v>
      </c>
      <c r="G16" s="128" t="s">
        <v>33</v>
      </c>
      <c r="H16" s="11"/>
      <c r="I16" s="72"/>
      <c r="J16" s="66">
        <f t="shared" si="0"/>
        <v>0</v>
      </c>
      <c r="K16" s="7">
        <v>0.08</v>
      </c>
      <c r="L16" s="66">
        <f t="shared" si="1"/>
        <v>0</v>
      </c>
      <c r="M16" s="11"/>
      <c r="N16" s="23"/>
      <c r="O16" s="67"/>
      <c r="P16" s="68">
        <f t="shared" si="2"/>
        <v>0</v>
      </c>
      <c r="Q16" s="21">
        <v>0.08</v>
      </c>
      <c r="R16" s="68">
        <f t="shared" si="47"/>
        <v>0</v>
      </c>
      <c r="S16" s="23"/>
      <c r="T16" s="69"/>
      <c r="U16" s="70"/>
      <c r="V16" s="66">
        <f t="shared" si="3"/>
        <v>0</v>
      </c>
      <c r="W16" s="7">
        <v>0.08</v>
      </c>
      <c r="X16" s="66">
        <f t="shared" si="48"/>
        <v>0</v>
      </c>
      <c r="Y16" s="11"/>
      <c r="Z16" s="115">
        <f t="shared" si="4"/>
        <v>0</v>
      </c>
      <c r="AA16" s="61"/>
      <c r="AB16" s="40">
        <f t="shared" si="49"/>
        <v>0</v>
      </c>
      <c r="AC16" s="40">
        <f t="shared" si="50"/>
        <v>0</v>
      </c>
      <c r="AD16" s="41">
        <f t="shared" si="5"/>
        <v>0</v>
      </c>
      <c r="AE16" s="42" t="e">
        <f t="shared" si="51"/>
        <v>#DIV/0!</v>
      </c>
      <c r="AG16" s="36">
        <f t="shared" si="52"/>
        <v>0</v>
      </c>
      <c r="AH16" s="158">
        <f t="shared" si="53"/>
        <v>0</v>
      </c>
      <c r="AI16" s="34">
        <f t="shared" si="6"/>
        <v>0</v>
      </c>
      <c r="AJ16" s="32">
        <v>0.08</v>
      </c>
      <c r="AK16" s="33">
        <f t="shared" si="7"/>
        <v>0</v>
      </c>
      <c r="AL16" s="105"/>
      <c r="AM16" s="159">
        <f t="shared" si="54"/>
        <v>14</v>
      </c>
      <c r="AN16" s="160">
        <f t="shared" si="8"/>
        <v>0</v>
      </c>
      <c r="AO16" s="160">
        <f t="shared" si="9"/>
        <v>0</v>
      </c>
      <c r="AP16" s="160">
        <f t="shared" si="10"/>
        <v>0</v>
      </c>
      <c r="AQ16" s="105"/>
      <c r="AS16" s="116">
        <f t="shared" si="11"/>
        <v>0</v>
      </c>
      <c r="AT16" s="117">
        <f t="shared" si="12"/>
        <v>0</v>
      </c>
      <c r="AU16" s="66">
        <f t="shared" si="13"/>
        <v>0</v>
      </c>
      <c r="AV16" s="7">
        <v>0.08</v>
      </c>
      <c r="AW16" s="66">
        <f t="shared" si="55"/>
        <v>0</v>
      </c>
      <c r="AX16" s="11"/>
      <c r="AY16" s="23">
        <f t="shared" si="14"/>
        <v>0</v>
      </c>
      <c r="AZ16" s="67">
        <f t="shared" si="15"/>
        <v>0</v>
      </c>
      <c r="BA16" s="68">
        <f t="shared" si="16"/>
        <v>0</v>
      </c>
      <c r="BB16" s="21">
        <v>0.08</v>
      </c>
      <c r="BC16" s="68">
        <f t="shared" si="56"/>
        <v>0</v>
      </c>
      <c r="BD16" s="23"/>
      <c r="BE16" s="69">
        <f t="shared" si="17"/>
        <v>0</v>
      </c>
      <c r="BF16" s="118">
        <f t="shared" si="18"/>
        <v>0</v>
      </c>
      <c r="BG16" s="66">
        <f t="shared" si="19"/>
        <v>0</v>
      </c>
      <c r="BH16" s="7">
        <v>0.08</v>
      </c>
      <c r="BI16" s="71">
        <f t="shared" si="57"/>
        <v>0</v>
      </c>
      <c r="BJ16" s="11"/>
      <c r="BK16" s="115">
        <f t="shared" si="58"/>
        <v>0</v>
      </c>
      <c r="BM16" s="170">
        <f t="shared" si="59"/>
        <v>0</v>
      </c>
      <c r="BN16" s="118"/>
      <c r="BO16" s="66"/>
      <c r="BP16" s="7"/>
      <c r="BQ16" s="168"/>
      <c r="BR16" s="168"/>
      <c r="BS16" s="71"/>
      <c r="BT16" s="71"/>
      <c r="BU16" s="71"/>
      <c r="BV16" s="71"/>
      <c r="BW16" s="248">
        <f t="shared" si="61"/>
        <v>0</v>
      </c>
      <c r="BX16" s="118"/>
      <c r="BY16" s="66"/>
      <c r="BZ16" s="7"/>
      <c r="CA16" s="168"/>
      <c r="CB16" s="168"/>
      <c r="CC16" s="71"/>
      <c r="CD16" s="71"/>
      <c r="CE16" s="71"/>
      <c r="CF16" s="71"/>
      <c r="CG16" s="170">
        <f t="shared" si="62"/>
        <v>0</v>
      </c>
      <c r="CH16" s="118"/>
      <c r="CI16" s="66"/>
      <c r="CJ16" s="7"/>
      <c r="CK16" s="168"/>
      <c r="CL16" s="168"/>
      <c r="CM16" s="71"/>
      <c r="CN16" s="71"/>
      <c r="CO16" s="71"/>
      <c r="CP16" s="71"/>
      <c r="CR16" s="185">
        <f t="shared" si="23"/>
        <v>0</v>
      </c>
      <c r="CS16" s="189">
        <f t="shared" si="24"/>
        <v>0</v>
      </c>
      <c r="CT16" s="185">
        <f t="shared" si="25"/>
        <v>0</v>
      </c>
      <c r="CU16" s="186" t="str">
        <f t="shared" si="26"/>
        <v>brak</v>
      </c>
      <c r="CV16" s="187" t="e">
        <f t="shared" si="27"/>
        <v>#DIV/0!</v>
      </c>
      <c r="CW16" s="187" t="e">
        <f t="shared" si="28"/>
        <v>#DIV/0!</v>
      </c>
      <c r="CX16" s="241" t="e">
        <f t="shared" si="29"/>
        <v>#DIV/0!</v>
      </c>
      <c r="CY16" s="187" t="e">
        <f t="shared" si="63"/>
        <v>#DIV/0!</v>
      </c>
      <c r="CZ16" s="188">
        <f t="shared" si="30"/>
        <v>3</v>
      </c>
      <c r="DA16" s="188">
        <f t="shared" si="31"/>
        <v>0</v>
      </c>
      <c r="DC16" s="116">
        <f t="shared" si="32"/>
        <v>0</v>
      </c>
      <c r="DD16" s="117">
        <f t="shared" si="33"/>
        <v>0</v>
      </c>
      <c r="DE16" s="66">
        <f t="shared" si="34"/>
        <v>0</v>
      </c>
      <c r="DF16" s="7">
        <v>0.08</v>
      </c>
      <c r="DG16" s="66">
        <f t="shared" si="64"/>
        <v>0</v>
      </c>
      <c r="DH16" s="66">
        <f t="shared" si="35"/>
        <v>0</v>
      </c>
      <c r="DI16" s="66">
        <f t="shared" si="36"/>
        <v>0</v>
      </c>
      <c r="DJ16" s="11"/>
      <c r="DK16" s="23">
        <f t="shared" si="37"/>
        <v>0</v>
      </c>
      <c r="DL16" s="67">
        <f t="shared" si="38"/>
        <v>0</v>
      </c>
      <c r="DM16" s="68">
        <f t="shared" si="39"/>
        <v>0</v>
      </c>
      <c r="DN16" s="21">
        <v>0.08</v>
      </c>
      <c r="DO16" s="68">
        <f t="shared" si="65"/>
        <v>0</v>
      </c>
      <c r="DP16" s="68">
        <f t="shared" si="40"/>
        <v>0</v>
      </c>
      <c r="DQ16" s="68">
        <f t="shared" si="41"/>
        <v>0</v>
      </c>
      <c r="DR16" s="23"/>
      <c r="DS16" s="69">
        <f t="shared" si="42"/>
        <v>0</v>
      </c>
      <c r="DT16" s="118">
        <f t="shared" si="43"/>
        <v>0</v>
      </c>
      <c r="DU16" s="66">
        <f t="shared" si="44"/>
        <v>0</v>
      </c>
      <c r="DV16" s="7">
        <v>0.08</v>
      </c>
      <c r="DW16" s="71">
        <f t="shared" si="66"/>
        <v>0</v>
      </c>
      <c r="DX16" s="71">
        <f t="shared" si="45"/>
        <v>0</v>
      </c>
      <c r="DY16" s="71">
        <f t="shared" si="46"/>
        <v>0</v>
      </c>
      <c r="DZ16" s="11"/>
    </row>
    <row r="17" spans="1:130" ht="22.5">
      <c r="A17" s="4">
        <v>15</v>
      </c>
      <c r="B17" s="9" t="s">
        <v>47</v>
      </c>
      <c r="C17" s="147" t="s">
        <v>32</v>
      </c>
      <c r="D17" s="147" t="s">
        <v>44</v>
      </c>
      <c r="E17" s="10" t="s">
        <v>45</v>
      </c>
      <c r="F17" s="131" t="s">
        <v>28</v>
      </c>
      <c r="G17" s="132" t="s">
        <v>48</v>
      </c>
      <c r="H17" s="11"/>
      <c r="I17" s="72"/>
      <c r="J17" s="66">
        <f t="shared" si="0"/>
        <v>0</v>
      </c>
      <c r="K17" s="13">
        <v>0.08</v>
      </c>
      <c r="L17" s="66">
        <f t="shared" si="1"/>
        <v>0</v>
      </c>
      <c r="M17" s="11"/>
      <c r="N17" s="23"/>
      <c r="O17" s="67"/>
      <c r="P17" s="68">
        <f t="shared" si="2"/>
        <v>0</v>
      </c>
      <c r="Q17" s="25">
        <v>0.08</v>
      </c>
      <c r="R17" s="68">
        <f t="shared" si="47"/>
        <v>0</v>
      </c>
      <c r="S17" s="23"/>
      <c r="T17" s="69"/>
      <c r="U17" s="70"/>
      <c r="V17" s="66">
        <f t="shared" si="3"/>
        <v>0</v>
      </c>
      <c r="W17" s="13">
        <v>0.08</v>
      </c>
      <c r="X17" s="66">
        <f t="shared" si="48"/>
        <v>0</v>
      </c>
      <c r="Y17" s="11"/>
      <c r="Z17" s="115">
        <f t="shared" si="4"/>
        <v>0</v>
      </c>
      <c r="AA17" s="61"/>
      <c r="AB17" s="40">
        <f t="shared" si="49"/>
        <v>0</v>
      </c>
      <c r="AC17" s="40">
        <f t="shared" si="50"/>
        <v>0</v>
      </c>
      <c r="AD17" s="41">
        <f t="shared" si="5"/>
        <v>0</v>
      </c>
      <c r="AE17" s="42" t="e">
        <f t="shared" si="51"/>
        <v>#DIV/0!</v>
      </c>
      <c r="AG17" s="36">
        <f t="shared" si="52"/>
        <v>0</v>
      </c>
      <c r="AH17" s="158">
        <f t="shared" si="53"/>
        <v>0</v>
      </c>
      <c r="AI17" s="34">
        <f t="shared" si="6"/>
        <v>0</v>
      </c>
      <c r="AJ17" s="32">
        <v>0.08</v>
      </c>
      <c r="AK17" s="33">
        <f t="shared" si="7"/>
        <v>0</v>
      </c>
      <c r="AL17" s="105"/>
      <c r="AM17" s="159">
        <f t="shared" si="54"/>
        <v>15</v>
      </c>
      <c r="AN17" s="160">
        <f t="shared" si="8"/>
        <v>0</v>
      </c>
      <c r="AO17" s="160">
        <f t="shared" si="9"/>
        <v>0</v>
      </c>
      <c r="AP17" s="160">
        <f t="shared" si="10"/>
        <v>0</v>
      </c>
      <c r="AQ17" s="105"/>
      <c r="AS17" s="116">
        <f t="shared" si="11"/>
        <v>0</v>
      </c>
      <c r="AT17" s="117">
        <f t="shared" si="12"/>
        <v>0</v>
      </c>
      <c r="AU17" s="66">
        <f t="shared" si="13"/>
        <v>0</v>
      </c>
      <c r="AV17" s="13">
        <v>0.08</v>
      </c>
      <c r="AW17" s="66">
        <f t="shared" si="55"/>
        <v>0</v>
      </c>
      <c r="AX17" s="11"/>
      <c r="AY17" s="23">
        <f t="shared" si="14"/>
        <v>0</v>
      </c>
      <c r="AZ17" s="67">
        <f t="shared" si="15"/>
        <v>0</v>
      </c>
      <c r="BA17" s="68">
        <f t="shared" si="16"/>
        <v>0</v>
      </c>
      <c r="BB17" s="25">
        <v>0.08</v>
      </c>
      <c r="BC17" s="68">
        <f t="shared" si="56"/>
        <v>0</v>
      </c>
      <c r="BD17" s="23"/>
      <c r="BE17" s="69">
        <f t="shared" si="17"/>
        <v>0</v>
      </c>
      <c r="BF17" s="118">
        <f t="shared" si="18"/>
        <v>0</v>
      </c>
      <c r="BG17" s="66">
        <f t="shared" si="19"/>
        <v>0</v>
      </c>
      <c r="BH17" s="13">
        <v>0.08</v>
      </c>
      <c r="BI17" s="71">
        <f t="shared" si="57"/>
        <v>0</v>
      </c>
      <c r="BJ17" s="11"/>
      <c r="BK17" s="115">
        <f t="shared" si="58"/>
        <v>0</v>
      </c>
      <c r="BM17" s="170">
        <f t="shared" si="59"/>
        <v>0</v>
      </c>
      <c r="BN17" s="118"/>
      <c r="BO17" s="66"/>
      <c r="BP17" s="13"/>
      <c r="BQ17" s="168"/>
      <c r="BR17" s="168"/>
      <c r="BS17" s="71"/>
      <c r="BT17" s="71"/>
      <c r="BU17" s="71"/>
      <c r="BV17" s="71"/>
      <c r="BW17" s="248">
        <f t="shared" si="61"/>
        <v>0</v>
      </c>
      <c r="BX17" s="118"/>
      <c r="BY17" s="66"/>
      <c r="BZ17" s="13"/>
      <c r="CA17" s="168"/>
      <c r="CB17" s="168"/>
      <c r="CC17" s="71"/>
      <c r="CD17" s="71"/>
      <c r="CE17" s="71"/>
      <c r="CF17" s="71"/>
      <c r="CG17" s="170">
        <f t="shared" si="62"/>
        <v>0</v>
      </c>
      <c r="CH17" s="118"/>
      <c r="CI17" s="66"/>
      <c r="CJ17" s="13"/>
      <c r="CK17" s="168"/>
      <c r="CL17" s="168"/>
      <c r="CM17" s="71"/>
      <c r="CN17" s="71"/>
      <c r="CO17" s="71"/>
      <c r="CP17" s="71"/>
      <c r="CR17" s="185">
        <f t="shared" si="23"/>
        <v>0</v>
      </c>
      <c r="CS17" s="189">
        <f t="shared" si="24"/>
        <v>0</v>
      </c>
      <c r="CT17" s="185">
        <f t="shared" si="25"/>
        <v>0</v>
      </c>
      <c r="CU17" s="186" t="str">
        <f t="shared" si="26"/>
        <v>brak</v>
      </c>
      <c r="CV17" s="187" t="e">
        <f t="shared" si="27"/>
        <v>#DIV/0!</v>
      </c>
      <c r="CW17" s="187" t="e">
        <f t="shared" si="28"/>
        <v>#DIV/0!</v>
      </c>
      <c r="CX17" s="241" t="e">
        <f t="shared" si="29"/>
        <v>#DIV/0!</v>
      </c>
      <c r="CY17" s="187" t="e">
        <f t="shared" si="63"/>
        <v>#DIV/0!</v>
      </c>
      <c r="CZ17" s="188">
        <f t="shared" si="30"/>
        <v>3</v>
      </c>
      <c r="DA17" s="188">
        <f t="shared" si="31"/>
        <v>0</v>
      </c>
      <c r="DC17" s="116">
        <f t="shared" si="32"/>
        <v>0</v>
      </c>
      <c r="DD17" s="117">
        <f t="shared" si="33"/>
        <v>0</v>
      </c>
      <c r="DE17" s="66">
        <f t="shared" si="34"/>
        <v>0</v>
      </c>
      <c r="DF17" s="13">
        <v>0.08</v>
      </c>
      <c r="DG17" s="66">
        <f t="shared" si="64"/>
        <v>0</v>
      </c>
      <c r="DH17" s="66">
        <f t="shared" si="35"/>
        <v>0</v>
      </c>
      <c r="DI17" s="66">
        <f t="shared" si="36"/>
        <v>0</v>
      </c>
      <c r="DJ17" s="11"/>
      <c r="DK17" s="23">
        <f t="shared" si="37"/>
        <v>0</v>
      </c>
      <c r="DL17" s="67">
        <f t="shared" si="38"/>
        <v>0</v>
      </c>
      <c r="DM17" s="68">
        <f t="shared" si="39"/>
        <v>0</v>
      </c>
      <c r="DN17" s="25">
        <v>0.08</v>
      </c>
      <c r="DO17" s="68">
        <f t="shared" si="65"/>
        <v>0</v>
      </c>
      <c r="DP17" s="68">
        <f t="shared" si="40"/>
        <v>0</v>
      </c>
      <c r="DQ17" s="68">
        <f t="shared" si="41"/>
        <v>0</v>
      </c>
      <c r="DR17" s="23"/>
      <c r="DS17" s="69">
        <f t="shared" si="42"/>
        <v>0</v>
      </c>
      <c r="DT17" s="118">
        <f t="shared" si="43"/>
        <v>0</v>
      </c>
      <c r="DU17" s="66">
        <f t="shared" si="44"/>
        <v>0</v>
      </c>
      <c r="DV17" s="13">
        <v>0.08</v>
      </c>
      <c r="DW17" s="71">
        <f t="shared" si="66"/>
        <v>0</v>
      </c>
      <c r="DX17" s="71">
        <f t="shared" si="45"/>
        <v>0</v>
      </c>
      <c r="DY17" s="71">
        <f t="shared" si="46"/>
        <v>0</v>
      </c>
      <c r="DZ17" s="11"/>
    </row>
    <row r="18" spans="1:130" ht="33.75">
      <c r="A18" s="4">
        <v>16</v>
      </c>
      <c r="B18" s="5" t="s">
        <v>49</v>
      </c>
      <c r="C18" s="151" t="s">
        <v>50</v>
      </c>
      <c r="D18" s="146" t="s">
        <v>51</v>
      </c>
      <c r="E18" s="152"/>
      <c r="F18" s="135" t="s">
        <v>18</v>
      </c>
      <c r="G18" s="136" t="s">
        <v>52</v>
      </c>
      <c r="H18" s="153"/>
      <c r="I18" s="72"/>
      <c r="J18" s="66">
        <f t="shared" si="0"/>
        <v>0</v>
      </c>
      <c r="K18" s="7">
        <v>0.08</v>
      </c>
      <c r="L18" s="66">
        <f t="shared" si="1"/>
        <v>0</v>
      </c>
      <c r="M18" s="11"/>
      <c r="N18" s="23"/>
      <c r="O18" s="67"/>
      <c r="P18" s="68">
        <f t="shared" si="2"/>
        <v>0</v>
      </c>
      <c r="Q18" s="21">
        <v>0.08</v>
      </c>
      <c r="R18" s="68">
        <f t="shared" si="47"/>
        <v>0</v>
      </c>
      <c r="S18" s="23"/>
      <c r="T18" s="69"/>
      <c r="U18" s="70"/>
      <c r="V18" s="66">
        <f t="shared" si="3"/>
        <v>0</v>
      </c>
      <c r="W18" s="7">
        <v>0.08</v>
      </c>
      <c r="X18" s="66">
        <f t="shared" si="48"/>
        <v>0</v>
      </c>
      <c r="Y18" s="11"/>
      <c r="Z18" s="115">
        <f t="shared" si="4"/>
        <v>0</v>
      </c>
      <c r="AA18" s="61"/>
      <c r="AB18" s="40">
        <f t="shared" si="49"/>
        <v>0</v>
      </c>
      <c r="AC18" s="40">
        <f t="shared" si="50"/>
        <v>0</v>
      </c>
      <c r="AD18" s="41">
        <f t="shared" si="5"/>
        <v>0</v>
      </c>
      <c r="AE18" s="42" t="e">
        <f t="shared" si="51"/>
        <v>#DIV/0!</v>
      </c>
      <c r="AG18" s="36">
        <f t="shared" si="52"/>
        <v>0</v>
      </c>
      <c r="AH18" s="158">
        <f t="shared" si="53"/>
        <v>0</v>
      </c>
      <c r="AI18" s="34">
        <f t="shared" si="6"/>
        <v>0</v>
      </c>
      <c r="AJ18" s="32">
        <v>0.08</v>
      </c>
      <c r="AK18" s="33">
        <f t="shared" si="7"/>
        <v>0</v>
      </c>
      <c r="AL18" s="105"/>
      <c r="AM18" s="159">
        <f t="shared" si="54"/>
        <v>16</v>
      </c>
      <c r="AN18" s="160">
        <f t="shared" si="8"/>
        <v>0</v>
      </c>
      <c r="AO18" s="160">
        <f t="shared" si="9"/>
        <v>0</v>
      </c>
      <c r="AP18" s="160">
        <f t="shared" si="10"/>
        <v>0</v>
      </c>
      <c r="AQ18" s="105"/>
      <c r="AS18" s="116">
        <f t="shared" si="11"/>
        <v>0</v>
      </c>
      <c r="AT18" s="117">
        <f t="shared" si="12"/>
        <v>0</v>
      </c>
      <c r="AU18" s="66">
        <f t="shared" si="13"/>
        <v>0</v>
      </c>
      <c r="AV18" s="7">
        <v>0.08</v>
      </c>
      <c r="AW18" s="66">
        <f t="shared" si="55"/>
        <v>0</v>
      </c>
      <c r="AX18" s="11"/>
      <c r="AY18" s="23">
        <f t="shared" si="14"/>
        <v>0</v>
      </c>
      <c r="AZ18" s="67">
        <f t="shared" si="15"/>
        <v>0</v>
      </c>
      <c r="BA18" s="68">
        <f t="shared" si="16"/>
        <v>0</v>
      </c>
      <c r="BB18" s="21">
        <v>0.08</v>
      </c>
      <c r="BC18" s="68">
        <f t="shared" si="56"/>
        <v>0</v>
      </c>
      <c r="BD18" s="23"/>
      <c r="BE18" s="69">
        <f t="shared" si="17"/>
        <v>0</v>
      </c>
      <c r="BF18" s="118">
        <f t="shared" si="18"/>
        <v>0</v>
      </c>
      <c r="BG18" s="66">
        <f t="shared" si="19"/>
        <v>0</v>
      </c>
      <c r="BH18" s="7">
        <v>0.08</v>
      </c>
      <c r="BI18" s="71">
        <f t="shared" si="57"/>
        <v>0</v>
      </c>
      <c r="BJ18" s="11"/>
      <c r="BK18" s="115">
        <f t="shared" si="58"/>
        <v>0</v>
      </c>
      <c r="BM18" s="170">
        <f t="shared" si="59"/>
        <v>0</v>
      </c>
      <c r="BN18" s="118"/>
      <c r="BO18" s="66"/>
      <c r="BP18" s="7"/>
      <c r="BQ18" s="168"/>
      <c r="BR18" s="168"/>
      <c r="BS18" s="71"/>
      <c r="BT18" s="71"/>
      <c r="BU18" s="71"/>
      <c r="BV18" s="71"/>
      <c r="BW18" s="248">
        <f t="shared" si="61"/>
        <v>0</v>
      </c>
      <c r="BX18" s="118"/>
      <c r="BY18" s="66"/>
      <c r="BZ18" s="7"/>
      <c r="CA18" s="168"/>
      <c r="CB18" s="168"/>
      <c r="CC18" s="71"/>
      <c r="CD18" s="71"/>
      <c r="CE18" s="71"/>
      <c r="CF18" s="71"/>
      <c r="CG18" s="170">
        <f t="shared" si="62"/>
        <v>0</v>
      </c>
      <c r="CH18" s="118"/>
      <c r="CI18" s="66"/>
      <c r="CJ18" s="7"/>
      <c r="CK18" s="168"/>
      <c r="CL18" s="168"/>
      <c r="CM18" s="71"/>
      <c r="CN18" s="71"/>
      <c r="CO18" s="71"/>
      <c r="CP18" s="71"/>
      <c r="CR18" s="185">
        <f t="shared" si="23"/>
        <v>0</v>
      </c>
      <c r="CS18" s="189">
        <f t="shared" si="24"/>
        <v>0</v>
      </c>
      <c r="CT18" s="185">
        <f t="shared" si="25"/>
        <v>0</v>
      </c>
      <c r="CU18" s="186" t="str">
        <f t="shared" si="26"/>
        <v>brak</v>
      </c>
      <c r="CV18" s="187" t="e">
        <f t="shared" si="27"/>
        <v>#DIV/0!</v>
      </c>
      <c r="CW18" s="187" t="e">
        <f t="shared" si="28"/>
        <v>#DIV/0!</v>
      </c>
      <c r="CX18" s="241" t="e">
        <f t="shared" si="29"/>
        <v>#DIV/0!</v>
      </c>
      <c r="CY18" s="187" t="e">
        <f t="shared" si="63"/>
        <v>#DIV/0!</v>
      </c>
      <c r="CZ18" s="188">
        <f t="shared" si="30"/>
        <v>3</v>
      </c>
      <c r="DA18" s="188">
        <f t="shared" si="31"/>
        <v>0</v>
      </c>
      <c r="DC18" s="116">
        <f t="shared" si="32"/>
        <v>0</v>
      </c>
      <c r="DD18" s="117">
        <f t="shared" si="33"/>
        <v>0</v>
      </c>
      <c r="DE18" s="66">
        <f t="shared" si="34"/>
        <v>0</v>
      </c>
      <c r="DF18" s="7">
        <v>0.08</v>
      </c>
      <c r="DG18" s="77">
        <f t="shared" si="64"/>
        <v>0</v>
      </c>
      <c r="DH18" s="77">
        <f t="shared" si="35"/>
        <v>0</v>
      </c>
      <c r="DI18" s="77">
        <f t="shared" si="36"/>
        <v>0</v>
      </c>
      <c r="DJ18" s="11"/>
      <c r="DK18" s="23">
        <f t="shared" si="37"/>
        <v>0</v>
      </c>
      <c r="DL18" s="67">
        <f t="shared" si="38"/>
        <v>0</v>
      </c>
      <c r="DM18" s="68">
        <f t="shared" si="39"/>
        <v>0</v>
      </c>
      <c r="DN18" s="21">
        <v>0.08</v>
      </c>
      <c r="DO18" s="79">
        <f t="shared" si="65"/>
        <v>0</v>
      </c>
      <c r="DP18" s="79">
        <f t="shared" si="40"/>
        <v>0</v>
      </c>
      <c r="DQ18" s="79">
        <f t="shared" si="41"/>
        <v>0</v>
      </c>
      <c r="DR18" s="23"/>
      <c r="DS18" s="69">
        <f t="shared" si="42"/>
        <v>0</v>
      </c>
      <c r="DT18" s="118">
        <f t="shared" si="43"/>
        <v>0</v>
      </c>
      <c r="DU18" s="66">
        <f t="shared" si="44"/>
        <v>0</v>
      </c>
      <c r="DV18" s="7">
        <v>0.08</v>
      </c>
      <c r="DW18" s="71">
        <f t="shared" si="66"/>
        <v>0</v>
      </c>
      <c r="DX18" s="71">
        <f t="shared" si="45"/>
        <v>0</v>
      </c>
      <c r="DY18" s="71">
        <f t="shared" si="46"/>
        <v>0</v>
      </c>
      <c r="DZ18" s="11"/>
    </row>
    <row r="19" spans="1:130" s="119" customFormat="1">
      <c r="F19" s="121"/>
      <c r="G19" s="121"/>
      <c r="H19" s="91"/>
      <c r="I19" s="92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120">
        <f>SUM(Z3:Z18)</f>
        <v>88425.486000000004</v>
      </c>
      <c r="AA19" s="93"/>
      <c r="AB19" s="94"/>
      <c r="AC19" s="94"/>
      <c r="AD19" s="94"/>
      <c r="AE19" s="94"/>
      <c r="AF19" s="121"/>
      <c r="AG19" s="101"/>
      <c r="AH19" s="102"/>
      <c r="AI19" s="103"/>
      <c r="AJ19" s="104"/>
      <c r="AK19" s="105"/>
      <c r="AL19" s="105"/>
      <c r="AM19" s="105"/>
      <c r="AN19" s="105"/>
      <c r="AO19" s="105"/>
      <c r="AP19" s="105"/>
      <c r="AQ19" s="105"/>
      <c r="AR19" s="121"/>
      <c r="AS19" s="91"/>
      <c r="AT19" s="92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120">
        <f>SUM(BK3:BK18)</f>
        <v>85828.14</v>
      </c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DC19" s="91"/>
      <c r="DD19" s="92"/>
      <c r="DE19" s="93"/>
      <c r="DF19" s="93"/>
      <c r="DG19" s="124">
        <f>SUM(DG3:DG18)</f>
        <v>11426.400000000001</v>
      </c>
      <c r="DH19" s="124">
        <f>SUM(DH3:DH18)</f>
        <v>41170.086000000003</v>
      </c>
      <c r="DI19" s="124">
        <f>SUM(DI3:DI18)</f>
        <v>42898.086000000003</v>
      </c>
      <c r="DJ19" s="93"/>
      <c r="DK19" s="93"/>
      <c r="DL19" s="93"/>
      <c r="DM19" s="93"/>
      <c r="DN19" s="93"/>
      <c r="DO19" s="124">
        <f>SUM(DO3:DO18)</f>
        <v>5907.6</v>
      </c>
      <c r="DP19" s="124">
        <f>SUM(DP3:DP18)</f>
        <v>19861.254000000001</v>
      </c>
      <c r="DQ19" s="124">
        <f>SUM(DQ3:DQ18)</f>
        <v>20730.599999999999</v>
      </c>
      <c r="DR19" s="93"/>
      <c r="DS19" s="93"/>
      <c r="DT19" s="190"/>
      <c r="DU19" s="93"/>
      <c r="DV19" s="93"/>
      <c r="DW19" s="93"/>
      <c r="DX19" s="93"/>
      <c r="DY19" s="93"/>
      <c r="DZ19" s="93"/>
    </row>
    <row r="20" spans="1:130" s="119" customFormat="1" ht="15.75">
      <c r="H20" s="122">
        <f>SUM(H3:H18)</f>
        <v>335</v>
      </c>
      <c r="I20" s="123"/>
      <c r="J20" s="124">
        <f>SUM(J3:J18)</f>
        <v>50300.45</v>
      </c>
      <c r="K20" s="125"/>
      <c r="L20" s="154">
        <f>SUM(L3:L18)</f>
        <v>54324.486000000004</v>
      </c>
      <c r="M20" s="125"/>
      <c r="N20" s="122">
        <f>SUM(N3:N18)</f>
        <v>155</v>
      </c>
      <c r="O20" s="123"/>
      <c r="P20" s="124">
        <f>SUM(P3:P18)</f>
        <v>24665</v>
      </c>
      <c r="Q20" s="125"/>
      <c r="R20" s="154">
        <f>SUM(R3:R18)</f>
        <v>26638.2</v>
      </c>
      <c r="S20" s="125"/>
      <c r="T20" s="122">
        <f>SUM(T3:T18)</f>
        <v>75</v>
      </c>
      <c r="U20" s="123"/>
      <c r="V20" s="124">
        <f>SUM(V3:V18)</f>
        <v>6910</v>
      </c>
      <c r="W20" s="125"/>
      <c r="X20" s="154">
        <f>SUM(X3:X18)</f>
        <v>7462.8</v>
      </c>
      <c r="Y20" s="125"/>
      <c r="Z20" s="126">
        <f>SUM(L20,R20,X20)</f>
        <v>88425.486000000004</v>
      </c>
      <c r="AA20" s="91"/>
      <c r="AB20" s="39"/>
      <c r="AC20" s="39"/>
      <c r="AD20" s="39"/>
      <c r="AE20" s="39"/>
      <c r="AF20" s="121"/>
      <c r="AG20" s="122">
        <f>SUM(AG3:AG18)</f>
        <v>565</v>
      </c>
      <c r="AH20" s="123"/>
      <c r="AI20" s="124">
        <f>SUM(AI3:AI18)</f>
        <v>79470.5</v>
      </c>
      <c r="AJ20" s="125"/>
      <c r="AK20" s="154">
        <f>SUM(AK3:AK18)</f>
        <v>85828.14</v>
      </c>
      <c r="AL20" s="93"/>
      <c r="AM20" s="93"/>
      <c r="AN20" s="124">
        <f>SUM(AN3:AN18)</f>
        <v>2384.12</v>
      </c>
      <c r="AO20" s="124">
        <f>SUM(AO3:AO18)</f>
        <v>21457</v>
      </c>
      <c r="AP20" s="124">
        <f>SUM(AP3:AP18)</f>
        <v>64372</v>
      </c>
      <c r="AQ20" s="93"/>
      <c r="AS20" s="122">
        <f>SUM(AS3:AS18)</f>
        <v>335</v>
      </c>
      <c r="AT20" s="123"/>
      <c r="AU20" s="124">
        <f>SUM(AU3:AU18)</f>
        <v>48700.45</v>
      </c>
      <c r="AV20" s="125"/>
      <c r="AW20" s="124">
        <f>SUM(AW3:AW18)</f>
        <v>52596.486000000004</v>
      </c>
      <c r="AX20" s="125"/>
      <c r="AY20" s="122">
        <f>SUM(AY3:AY18)</f>
        <v>155</v>
      </c>
      <c r="AZ20" s="123"/>
      <c r="BA20" s="124">
        <f>SUM(BA3:BA18)</f>
        <v>23860.05</v>
      </c>
      <c r="BB20" s="125"/>
      <c r="BC20" s="124">
        <f>SUM(BC3:BC18)</f>
        <v>25768.853999999999</v>
      </c>
      <c r="BD20" s="125"/>
      <c r="BE20" s="122">
        <f>SUM(BE3:BE18)</f>
        <v>75</v>
      </c>
      <c r="BF20" s="123"/>
      <c r="BG20" s="124">
        <f>SUM(BG3:BG18)</f>
        <v>6910</v>
      </c>
      <c r="BH20" s="125"/>
      <c r="BI20" s="124">
        <f>SUM(BI3:BI18)</f>
        <v>7462.8</v>
      </c>
      <c r="BJ20" s="125"/>
      <c r="BK20" s="126">
        <f>SUM(AW20,BC20,BI20)</f>
        <v>85828.14</v>
      </c>
      <c r="BM20" s="122">
        <f>SUM(BM3:BM18)</f>
        <v>565</v>
      </c>
      <c r="BN20" s="123"/>
      <c r="BO20" s="124">
        <f>SUM(BO3:BO18)</f>
        <v>37300</v>
      </c>
      <c r="BP20" s="125"/>
      <c r="BQ20" s="125"/>
      <c r="BR20" s="125"/>
      <c r="BS20" s="124">
        <f>SUM(BS3:BS18)</f>
        <v>40284</v>
      </c>
      <c r="BT20" s="93"/>
      <c r="BU20" s="93"/>
      <c r="BV20" s="93"/>
      <c r="BW20" s="122">
        <f>SUM(BW3:BW18)</f>
        <v>565</v>
      </c>
      <c r="BX20" s="123"/>
      <c r="BY20" s="124">
        <f>SUM(BY3:BY18)</f>
        <v>22245</v>
      </c>
      <c r="BZ20" s="125"/>
      <c r="CA20" s="125"/>
      <c r="CB20" s="125"/>
      <c r="CC20" s="124">
        <f>SUM(CC3:CC18)</f>
        <v>24024.6</v>
      </c>
      <c r="CD20" s="93"/>
      <c r="CE20" s="93"/>
      <c r="CF20" s="93"/>
      <c r="CG20" s="122">
        <f>SUM(CG3:CG18)</f>
        <v>565</v>
      </c>
      <c r="CH20" s="123"/>
      <c r="CI20" s="124">
        <f>SUM(CI3:CI18)</f>
        <v>18595</v>
      </c>
      <c r="CJ20" s="125"/>
      <c r="CK20" s="125"/>
      <c r="CL20" s="125"/>
      <c r="CM20" s="124">
        <f>SUM(CM3:CM18)</f>
        <v>20082.600000000002</v>
      </c>
      <c r="CN20" s="93"/>
      <c r="CO20" s="93"/>
      <c r="CP20" s="93"/>
      <c r="DB20" s="192"/>
      <c r="DC20" s="193"/>
      <c r="DD20" s="194"/>
      <c r="DE20" s="195"/>
      <c r="DF20" s="193"/>
      <c r="DG20" s="194"/>
      <c r="DH20" s="240" t="s">
        <v>111</v>
      </c>
      <c r="DI20" s="194"/>
      <c r="DJ20" s="175"/>
      <c r="DK20" s="191"/>
      <c r="DL20" s="176"/>
      <c r="DM20" s="174"/>
      <c r="DN20" s="175"/>
      <c r="DO20" s="174"/>
      <c r="DP20" s="174"/>
      <c r="DQ20" s="174"/>
      <c r="DR20" s="175"/>
      <c r="DS20" s="191"/>
      <c r="DT20" s="176"/>
      <c r="DU20" s="174"/>
      <c r="DV20" s="175"/>
      <c r="DW20" s="174"/>
      <c r="DX20" s="174"/>
      <c r="DY20" s="174"/>
      <c r="DZ20" s="175"/>
    </row>
    <row r="21" spans="1:130" s="119" customFormat="1" ht="15.75">
      <c r="H21" s="125"/>
      <c r="I21" s="123"/>
      <c r="K21" s="125"/>
      <c r="M21" s="125"/>
      <c r="N21" s="125"/>
      <c r="O21" s="123"/>
      <c r="Q21" s="125"/>
      <c r="S21" s="125"/>
      <c r="T21" s="125"/>
      <c r="U21" s="123"/>
      <c r="W21" s="125"/>
      <c r="Y21" s="125"/>
      <c r="Z21" s="127">
        <f>Z19-Z20</f>
        <v>0</v>
      </c>
      <c r="AA21" s="100"/>
      <c r="AB21" s="39"/>
      <c r="AC21" s="39"/>
      <c r="AD21" s="39"/>
      <c r="AE21" s="39"/>
      <c r="AF21" s="121"/>
      <c r="AG21" s="122">
        <f>SUM(,T20,N20,H20)</f>
        <v>565</v>
      </c>
      <c r="AH21" s="102"/>
      <c r="AI21" s="103"/>
      <c r="AJ21" s="104"/>
      <c r="AK21" s="105"/>
      <c r="AL21" s="105"/>
      <c r="AM21" s="105"/>
      <c r="AN21" s="33" t="s">
        <v>71</v>
      </c>
      <c r="AO21" s="33" t="s">
        <v>72</v>
      </c>
      <c r="AP21" s="33" t="s">
        <v>70</v>
      </c>
      <c r="AQ21" s="105"/>
      <c r="AR21" s="121"/>
      <c r="AS21" s="125"/>
      <c r="AT21" s="123"/>
      <c r="AV21" s="125"/>
      <c r="AW21" s="154">
        <f>L20</f>
        <v>54324.486000000004</v>
      </c>
      <c r="AX21" s="125"/>
      <c r="AY21" s="125"/>
      <c r="AZ21" s="123"/>
      <c r="BB21" s="125"/>
      <c r="BC21" s="154">
        <f>R20</f>
        <v>26638.2</v>
      </c>
      <c r="BD21" s="125"/>
      <c r="BE21" s="125"/>
      <c r="BF21" s="123"/>
      <c r="BH21" s="125"/>
      <c r="BI21" s="154">
        <f>X20</f>
        <v>7462.8</v>
      </c>
      <c r="BJ21" s="125"/>
      <c r="BK21" s="127">
        <f>BK19-BK20</f>
        <v>0</v>
      </c>
      <c r="BM21" s="125"/>
      <c r="BN21" s="123"/>
      <c r="BP21" s="125"/>
      <c r="BQ21" s="125"/>
      <c r="BR21" s="125"/>
      <c r="BS21" s="174"/>
      <c r="BT21" s="174"/>
      <c r="BU21" s="174"/>
      <c r="BV21" s="174"/>
      <c r="BW21" s="125"/>
      <c r="BX21" s="123"/>
      <c r="BZ21" s="125"/>
      <c r="CA21" s="125"/>
      <c r="CB21" s="125"/>
      <c r="CC21" s="174"/>
      <c r="CD21" s="174"/>
      <c r="CE21" s="174"/>
      <c r="CF21" s="174"/>
      <c r="CG21" s="175"/>
      <c r="CH21" s="176"/>
      <c r="CI21" s="177"/>
      <c r="CJ21" s="175"/>
      <c r="CK21" s="175"/>
      <c r="CL21" s="175"/>
      <c r="CM21" s="174"/>
      <c r="CN21" s="174"/>
      <c r="CO21" s="174"/>
      <c r="CP21" s="174"/>
      <c r="CR21" s="198" t="s">
        <v>92</v>
      </c>
      <c r="CS21" s="197">
        <f>SUM(CS3:CS18)</f>
        <v>32502.600000000002</v>
      </c>
      <c r="CT21" s="205" t="s">
        <v>98</v>
      </c>
      <c r="CU21" s="204">
        <f>COUNTIF(CU3:CU18,":)")</f>
        <v>4</v>
      </c>
      <c r="CV21" s="200">
        <f>CU21/$CU$25</f>
        <v>0.25</v>
      </c>
      <c r="CW21" s="208"/>
      <c r="CX21" s="208"/>
      <c r="CY21" s="208"/>
      <c r="DB21" s="192"/>
      <c r="DC21" s="193"/>
      <c r="DD21" s="195"/>
      <c r="DE21" s="195"/>
      <c r="DF21" s="193"/>
      <c r="DG21" s="195"/>
      <c r="DH21" s="195"/>
      <c r="DI21" s="195"/>
      <c r="DJ21" s="175"/>
      <c r="DK21" s="175"/>
      <c r="DL21" s="176"/>
      <c r="DM21" s="177"/>
      <c r="DN21" s="175"/>
      <c r="DO21" s="174"/>
      <c r="DP21" s="174"/>
      <c r="DQ21" s="174"/>
      <c r="DR21" s="175"/>
      <c r="DS21" s="175"/>
      <c r="DT21" s="176"/>
      <c r="DU21" s="177"/>
      <c r="DV21" s="175"/>
      <c r="DW21" s="174"/>
      <c r="DX21" s="174"/>
      <c r="DY21" s="174"/>
      <c r="DZ21" s="175"/>
    </row>
    <row r="22" spans="1:130" s="119" customFormat="1" ht="15.75">
      <c r="H22" s="125"/>
      <c r="I22" s="123"/>
      <c r="K22" s="125"/>
      <c r="M22" s="125"/>
      <c r="N22" s="125"/>
      <c r="O22" s="123"/>
      <c r="Q22" s="125"/>
      <c r="S22" s="125"/>
      <c r="T22" s="125"/>
      <c r="U22" s="123"/>
      <c r="W22" s="125"/>
      <c r="Y22" s="125"/>
      <c r="Z22" s="125"/>
      <c r="AA22" s="91"/>
      <c r="AB22" s="39"/>
      <c r="AC22" s="39"/>
      <c r="AD22" s="39"/>
      <c r="AE22" s="39"/>
      <c r="AF22" s="121"/>
      <c r="AG22" s="127">
        <f>AG21-AG20</f>
        <v>0</v>
      </c>
      <c r="AH22" s="102"/>
      <c r="AI22" s="103"/>
      <c r="AJ22" s="104"/>
      <c r="AK22" s="105"/>
      <c r="AL22" s="105"/>
      <c r="AM22" s="105"/>
      <c r="AN22" s="105"/>
      <c r="AO22" s="105"/>
      <c r="AP22" s="105"/>
      <c r="AQ22" s="105"/>
      <c r="AR22" s="121"/>
      <c r="AS22" s="125"/>
      <c r="AT22" s="123"/>
      <c r="AV22" s="125"/>
      <c r="AW22" s="124">
        <f>AW21-AW20</f>
        <v>1728</v>
      </c>
      <c r="AX22" s="125"/>
      <c r="AY22" s="125"/>
      <c r="AZ22" s="123"/>
      <c r="BB22" s="125"/>
      <c r="BC22" s="124">
        <f>BC21-BC20</f>
        <v>869.34600000000137</v>
      </c>
      <c r="BD22" s="125"/>
      <c r="BE22" s="125"/>
      <c r="BF22" s="123"/>
      <c r="BH22" s="125"/>
      <c r="BI22" s="124">
        <f>BI21-BI20</f>
        <v>0</v>
      </c>
      <c r="BJ22" s="125"/>
      <c r="BK22" s="125"/>
      <c r="BM22" s="125"/>
      <c r="BN22" s="123"/>
      <c r="BP22" s="125"/>
      <c r="BQ22" s="125"/>
      <c r="BR22" s="125"/>
      <c r="BS22" s="174"/>
      <c r="BT22" s="174"/>
      <c r="BU22" s="174"/>
      <c r="BV22" s="174"/>
      <c r="BW22" s="125"/>
      <c r="BX22" s="123"/>
      <c r="BZ22" s="125"/>
      <c r="CA22" s="125"/>
      <c r="CB22" s="125"/>
      <c r="CC22" s="174"/>
      <c r="CD22" s="174"/>
      <c r="CE22" s="174"/>
      <c r="CF22" s="174"/>
      <c r="CG22" s="175"/>
      <c r="CH22" s="176"/>
      <c r="CI22" s="177"/>
      <c r="CJ22" s="175"/>
      <c r="CK22" s="175"/>
      <c r="CL22" s="175"/>
      <c r="CM22" s="174"/>
      <c r="CN22" s="174"/>
      <c r="CO22" s="174"/>
      <c r="CP22" s="174"/>
      <c r="CR22" s="198" t="s">
        <v>97</v>
      </c>
      <c r="CS22" s="197">
        <f>AK20</f>
        <v>85828.14</v>
      </c>
      <c r="CT22" s="205" t="s">
        <v>99</v>
      </c>
      <c r="CU22" s="204">
        <f>COUNTIF(CU3:CU18,"brak")</f>
        <v>10</v>
      </c>
      <c r="CV22" s="200">
        <f>CU22/$CU$25</f>
        <v>0.625</v>
      </c>
      <c r="CW22" s="208"/>
      <c r="CX22" s="208"/>
      <c r="CY22" s="208"/>
      <c r="DB22" s="192"/>
      <c r="DC22" s="193"/>
      <c r="DD22" s="194"/>
      <c r="DE22" s="201"/>
      <c r="DF22" s="196" t="s">
        <v>92</v>
      </c>
      <c r="DG22" s="197">
        <f>SUM(DG3:DG19)</f>
        <v>22852.800000000003</v>
      </c>
      <c r="DH22" s="206"/>
      <c r="DI22" s="206"/>
      <c r="DJ22" s="175"/>
      <c r="DK22" s="175"/>
      <c r="DL22" s="194"/>
      <c r="DM22" s="201"/>
      <c r="DN22" s="196" t="s">
        <v>92</v>
      </c>
      <c r="DO22" s="197">
        <f>SUM(DO3:DO19)</f>
        <v>11815.2</v>
      </c>
      <c r="DP22" s="206"/>
      <c r="DQ22" s="206"/>
      <c r="DR22" s="175"/>
      <c r="DS22" s="175"/>
      <c r="DT22" s="194"/>
      <c r="DU22" s="201"/>
      <c r="DV22" s="196" t="s">
        <v>92</v>
      </c>
      <c r="DW22" s="197">
        <f>SUM(DW3:DW18)</f>
        <v>15168.600000000002</v>
      </c>
      <c r="DX22" s="206"/>
      <c r="DY22" s="206"/>
      <c r="DZ22" s="175"/>
    </row>
    <row r="23" spans="1:130" s="119" customFormat="1" ht="15.75">
      <c r="H23" s="125"/>
      <c r="I23" s="123"/>
      <c r="K23" s="125"/>
      <c r="M23" s="125"/>
      <c r="N23" s="125"/>
      <c r="O23" s="123"/>
      <c r="Q23" s="125"/>
      <c r="S23" s="125"/>
      <c r="T23" s="125"/>
      <c r="U23" s="123"/>
      <c r="W23" s="125"/>
      <c r="Y23" s="125"/>
      <c r="Z23" s="125"/>
      <c r="AA23" s="91"/>
      <c r="AB23" s="39"/>
      <c r="AC23" s="39"/>
      <c r="AD23" s="39"/>
      <c r="AE23" s="39"/>
      <c r="AF23" s="121"/>
      <c r="AG23" s="101"/>
      <c r="AH23" s="102"/>
      <c r="AI23" s="103"/>
      <c r="AJ23" s="104"/>
      <c r="AK23" s="105"/>
      <c r="AL23" s="105"/>
      <c r="AM23" s="105"/>
      <c r="AN23" s="105"/>
      <c r="AO23" s="105"/>
      <c r="AP23" s="105"/>
      <c r="AQ23" s="105"/>
      <c r="AR23" s="121"/>
      <c r="AS23" s="125"/>
      <c r="AT23" s="123"/>
      <c r="AV23" s="125"/>
      <c r="AW23" s="161">
        <f>AW22/AW21</f>
        <v>3.1808860556913503E-2</v>
      </c>
      <c r="AX23" s="162"/>
      <c r="AY23" s="162"/>
      <c r="AZ23" s="163"/>
      <c r="BA23" s="164"/>
      <c r="BB23" s="162"/>
      <c r="BC23" s="161">
        <f>BC22/BC21</f>
        <v>3.2635313196837677E-2</v>
      </c>
      <c r="BD23" s="162"/>
      <c r="BE23" s="162"/>
      <c r="BF23" s="163"/>
      <c r="BG23" s="164"/>
      <c r="BH23" s="162"/>
      <c r="BI23" s="161">
        <f>BI22/BI21</f>
        <v>0</v>
      </c>
      <c r="BJ23" s="125"/>
      <c r="BK23" s="125"/>
      <c r="BM23" s="162"/>
      <c r="BN23" s="163"/>
      <c r="BO23" s="164"/>
      <c r="BP23" s="162"/>
      <c r="BQ23" s="162"/>
      <c r="BR23" s="162"/>
      <c r="BS23" s="178"/>
      <c r="BT23" s="178"/>
      <c r="BU23" s="178"/>
      <c r="BV23" s="178"/>
      <c r="BW23" s="162"/>
      <c r="BX23" s="163"/>
      <c r="BY23" s="164"/>
      <c r="BZ23" s="162"/>
      <c r="CA23" s="162"/>
      <c r="CB23" s="162"/>
      <c r="CC23" s="178"/>
      <c r="CD23" s="178"/>
      <c r="CE23" s="178"/>
      <c r="CF23" s="178"/>
      <c r="CG23" s="179"/>
      <c r="CH23" s="180"/>
      <c r="CI23" s="181"/>
      <c r="CJ23" s="179"/>
      <c r="CK23" s="179"/>
      <c r="CL23" s="179"/>
      <c r="CM23" s="178"/>
      <c r="CN23" s="178"/>
      <c r="CO23" s="178"/>
      <c r="CP23" s="178"/>
      <c r="CR23" s="198"/>
      <c r="CS23" s="197">
        <f>CS22-CS21</f>
        <v>53325.539999999994</v>
      </c>
      <c r="CT23" s="205"/>
      <c r="CU23" s="204"/>
      <c r="CV23" s="204"/>
      <c r="CW23" s="207"/>
      <c r="CX23" s="207"/>
      <c r="CY23" s="207"/>
      <c r="DB23" s="192"/>
      <c r="DC23" s="193"/>
      <c r="DD23" s="194"/>
      <c r="DE23" s="195"/>
      <c r="DF23" s="196" t="s">
        <v>93</v>
      </c>
      <c r="DG23" s="197">
        <f>L20</f>
        <v>54324.486000000004</v>
      </c>
      <c r="DH23" s="206"/>
      <c r="DI23" s="206"/>
      <c r="DJ23" s="179"/>
      <c r="DK23" s="179"/>
      <c r="DL23" s="194"/>
      <c r="DM23" s="195"/>
      <c r="DN23" s="196" t="s">
        <v>93</v>
      </c>
      <c r="DO23" s="197">
        <f>R20</f>
        <v>26638.2</v>
      </c>
      <c r="DP23" s="206"/>
      <c r="DQ23" s="206"/>
      <c r="DR23" s="179"/>
      <c r="DS23" s="179"/>
      <c r="DT23" s="194"/>
      <c r="DU23" s="195"/>
      <c r="DV23" s="196" t="s">
        <v>93</v>
      </c>
      <c r="DW23" s="197">
        <f>X20</f>
        <v>7462.8</v>
      </c>
      <c r="DX23" s="206"/>
      <c r="DY23" s="206"/>
      <c r="DZ23" s="175"/>
    </row>
    <row r="24" spans="1:130" s="119" customFormat="1" ht="15.75">
      <c r="H24" s="125"/>
      <c r="I24" s="123"/>
      <c r="K24" s="125"/>
      <c r="M24" s="125"/>
      <c r="N24" s="125"/>
      <c r="O24" s="123"/>
      <c r="Q24" s="125"/>
      <c r="S24" s="125"/>
      <c r="T24" s="125"/>
      <c r="U24" s="123"/>
      <c r="W24" s="125"/>
      <c r="Y24" s="125"/>
      <c r="Z24" s="125"/>
      <c r="AA24" s="91"/>
      <c r="AB24" s="39"/>
      <c r="AC24" s="39"/>
      <c r="AD24" s="39"/>
      <c r="AE24" s="39"/>
      <c r="AF24" s="121"/>
      <c r="AG24" s="106"/>
      <c r="AH24" s="107"/>
      <c r="AI24" s="108"/>
      <c r="AJ24" s="108"/>
      <c r="AK24" s="109"/>
      <c r="AL24" s="109"/>
      <c r="AM24" s="109"/>
      <c r="AN24" s="109"/>
      <c r="AO24" s="109"/>
      <c r="AP24" s="109"/>
      <c r="AQ24" s="109"/>
      <c r="AR24" s="121"/>
      <c r="AS24" s="125"/>
      <c r="AT24" s="123"/>
      <c r="AV24" s="125"/>
      <c r="AX24" s="125"/>
      <c r="AY24" s="125"/>
      <c r="AZ24" s="123"/>
      <c r="BB24" s="125"/>
      <c r="BD24" s="125"/>
      <c r="BE24" s="125"/>
      <c r="BF24" s="123"/>
      <c r="BH24" s="125"/>
      <c r="BJ24" s="125"/>
      <c r="BK24" s="125"/>
      <c r="BM24" s="125"/>
      <c r="BN24" s="123"/>
      <c r="BP24" s="125"/>
      <c r="BQ24" s="125"/>
      <c r="BR24" s="125"/>
      <c r="BS24" s="173"/>
      <c r="BT24" s="173"/>
      <c r="BU24" s="173"/>
      <c r="BV24" s="173"/>
      <c r="BW24" s="125"/>
      <c r="BX24" s="123"/>
      <c r="BZ24" s="125"/>
      <c r="CA24" s="125"/>
      <c r="CB24" s="125"/>
      <c r="CC24" s="173"/>
      <c r="CD24" s="173"/>
      <c r="CE24" s="173"/>
      <c r="CF24" s="173"/>
      <c r="CG24" s="171"/>
      <c r="CH24" s="172"/>
      <c r="CI24" s="173"/>
      <c r="CJ24" s="171"/>
      <c r="CK24" s="171"/>
      <c r="CL24" s="171"/>
      <c r="CM24" s="173"/>
      <c r="CN24" s="173"/>
      <c r="CO24" s="173"/>
      <c r="CP24" s="173"/>
      <c r="CR24" s="198" t="s">
        <v>93</v>
      </c>
      <c r="CS24" s="197">
        <f>SUM(L20,R20,X20)</f>
        <v>88425.486000000004</v>
      </c>
      <c r="CT24" s="205" t="s">
        <v>100</v>
      </c>
      <c r="CU24" s="204">
        <f>COUNTIF(CU3:CU18,"out")</f>
        <v>2</v>
      </c>
      <c r="CV24" s="200">
        <f>CU24/$CU$25</f>
        <v>0.125</v>
      </c>
      <c r="CW24" s="208"/>
      <c r="CX24" s="208"/>
      <c r="CY24" s="208"/>
      <c r="DB24" s="192"/>
      <c r="DC24" s="193"/>
      <c r="DD24" s="195"/>
      <c r="DE24" s="195"/>
      <c r="DF24" s="198" t="s">
        <v>94</v>
      </c>
      <c r="DG24" s="197">
        <f>DG23-DG22</f>
        <v>31471.686000000002</v>
      </c>
      <c r="DH24" s="206"/>
      <c r="DI24" s="206"/>
      <c r="DJ24" s="175"/>
      <c r="DK24" s="175"/>
      <c r="DL24" s="195"/>
      <c r="DM24" s="195"/>
      <c r="DN24" s="198" t="s">
        <v>94</v>
      </c>
      <c r="DO24" s="197">
        <f>DO23-DO22</f>
        <v>14823</v>
      </c>
      <c r="DP24" s="206"/>
      <c r="DQ24" s="206"/>
      <c r="DR24" s="175"/>
      <c r="DS24" s="175"/>
      <c r="DT24" s="195"/>
      <c r="DU24" s="195"/>
      <c r="DV24" s="198" t="s">
        <v>94</v>
      </c>
      <c r="DW24" s="197">
        <f>DW23-DW22</f>
        <v>-7705.800000000002</v>
      </c>
      <c r="DX24" s="206"/>
      <c r="DY24" s="206"/>
      <c r="DZ24" s="175"/>
    </row>
    <row r="25" spans="1:130" s="119" customFormat="1" ht="15.75">
      <c r="H25" s="125"/>
      <c r="I25" s="123"/>
      <c r="K25" s="125"/>
      <c r="M25" s="125"/>
      <c r="N25" s="125"/>
      <c r="O25" s="123"/>
      <c r="Q25" s="125"/>
      <c r="S25" s="125"/>
      <c r="T25" s="125"/>
      <c r="U25" s="123"/>
      <c r="W25" s="125"/>
      <c r="Y25" s="125"/>
      <c r="Z25" s="125"/>
      <c r="AA25" s="91"/>
      <c r="AB25" s="39"/>
      <c r="AC25" s="39"/>
      <c r="AD25" s="39"/>
      <c r="AE25" s="39"/>
      <c r="AF25" s="121"/>
      <c r="AG25" s="110"/>
      <c r="AH25" s="107"/>
      <c r="AI25" s="111"/>
      <c r="AJ25" s="111"/>
      <c r="AK25" s="112"/>
      <c r="AL25" s="112"/>
      <c r="AM25" s="112"/>
      <c r="AN25" s="112"/>
      <c r="AO25" s="112"/>
      <c r="AP25" s="112"/>
      <c r="AQ25" s="112"/>
      <c r="AR25" s="121"/>
      <c r="AS25" s="125"/>
      <c r="AT25" s="123"/>
      <c r="AV25" s="125"/>
      <c r="AX25" s="125"/>
      <c r="AY25" s="125"/>
      <c r="AZ25" s="123"/>
      <c r="BB25" s="125"/>
      <c r="BD25" s="125"/>
      <c r="BE25" s="125"/>
      <c r="BF25" s="123"/>
      <c r="BH25" s="125"/>
      <c r="BJ25" s="125"/>
      <c r="BK25" s="125"/>
      <c r="BM25" s="125"/>
      <c r="BN25" s="123"/>
      <c r="BP25" s="125"/>
      <c r="BQ25" s="125"/>
      <c r="BR25" s="125"/>
      <c r="BW25" s="125"/>
      <c r="BX25" s="123"/>
      <c r="BZ25" s="125"/>
      <c r="CA25" s="125"/>
      <c r="CB25" s="125"/>
      <c r="CG25" s="125"/>
      <c r="CH25" s="123"/>
      <c r="CJ25" s="125"/>
      <c r="CK25" s="125"/>
      <c r="CL25" s="125"/>
      <c r="CR25" s="199"/>
      <c r="CS25" s="197">
        <f>CS24-CS21</f>
        <v>55922.885999999999</v>
      </c>
      <c r="CU25" s="204">
        <f>SUBTOTAL(9,CU21:CU24)</f>
        <v>16</v>
      </c>
      <c r="CV25" s="204"/>
      <c r="CW25" s="207"/>
      <c r="CX25" s="207"/>
      <c r="CY25" s="207"/>
      <c r="DB25" s="192"/>
      <c r="DC25" s="193"/>
      <c r="DD25" s="195"/>
      <c r="DE25" s="195"/>
      <c r="DF25" s="199"/>
      <c r="DG25" s="200">
        <f>DG24/DG23</f>
        <v>0.5793278191348189</v>
      </c>
      <c r="DH25" s="208"/>
      <c r="DI25" s="208"/>
      <c r="DJ25" s="125"/>
      <c r="DK25" s="125"/>
      <c r="DL25" s="195"/>
      <c r="DM25" s="195"/>
      <c r="DN25" s="199"/>
      <c r="DO25" s="200">
        <f>DO24/DO23</f>
        <v>0.55645651733225221</v>
      </c>
      <c r="DP25" s="208"/>
      <c r="DQ25" s="208"/>
      <c r="DR25" s="125"/>
      <c r="DS25" s="125"/>
      <c r="DT25" s="195"/>
      <c r="DU25" s="195"/>
      <c r="DV25" s="199"/>
      <c r="DW25" s="200">
        <f>DW24/DW23</f>
        <v>-1.0325615050651233</v>
      </c>
      <c r="DX25" s="208"/>
      <c r="DY25" s="208"/>
      <c r="DZ25" s="125"/>
    </row>
    <row r="26" spans="1:130" s="119" customFormat="1" ht="15.75">
      <c r="H26" s="125"/>
      <c r="I26" s="123"/>
      <c r="K26" s="125"/>
      <c r="M26" s="125"/>
      <c r="N26" s="125"/>
      <c r="O26" s="123"/>
      <c r="Q26" s="125"/>
      <c r="S26" s="125"/>
      <c r="T26" s="125"/>
      <c r="U26" s="123"/>
      <c r="W26" s="125"/>
      <c r="Y26" s="125"/>
      <c r="Z26" s="125"/>
      <c r="AA26" s="91"/>
      <c r="AB26" s="39"/>
      <c r="AC26" s="39"/>
      <c r="AD26" s="39"/>
      <c r="AE26" s="39"/>
      <c r="AF26" s="121"/>
      <c r="AG26" s="113"/>
      <c r="AH26" s="107"/>
      <c r="AI26" s="108"/>
      <c r="AJ26" s="111"/>
      <c r="AK26" s="109"/>
      <c r="AL26" s="109"/>
      <c r="AM26" s="109"/>
      <c r="AN26" s="109"/>
      <c r="AO26" s="109"/>
      <c r="AP26" s="109"/>
      <c r="AQ26" s="109"/>
      <c r="AR26" s="121"/>
      <c r="AS26" s="125"/>
      <c r="AT26" s="123"/>
      <c r="AV26" s="125"/>
      <c r="AX26" s="125"/>
      <c r="AY26" s="125"/>
      <c r="AZ26" s="123"/>
      <c r="BB26" s="125"/>
      <c r="BD26" s="125"/>
      <c r="BE26" s="125"/>
      <c r="BF26" s="123"/>
      <c r="BH26" s="125"/>
      <c r="BJ26" s="125"/>
      <c r="BK26" s="125"/>
      <c r="BM26" s="125"/>
      <c r="BN26" s="123"/>
      <c r="BP26" s="125"/>
      <c r="BQ26" s="125"/>
      <c r="BR26" s="125"/>
      <c r="BW26" s="125"/>
      <c r="BX26" s="123"/>
      <c r="BZ26" s="125"/>
      <c r="CA26" s="125"/>
      <c r="CB26" s="125"/>
      <c r="CG26" s="125"/>
      <c r="CH26" s="123"/>
      <c r="CJ26" s="125"/>
      <c r="CK26" s="125"/>
      <c r="CL26" s="125"/>
      <c r="DB26" s="192"/>
      <c r="DC26" s="193"/>
      <c r="DD26" s="195"/>
      <c r="DE26" s="195"/>
      <c r="DF26" s="195"/>
      <c r="DG26" s="195"/>
      <c r="DH26" s="195"/>
      <c r="DI26" s="195"/>
      <c r="DJ26" s="125"/>
      <c r="DK26" s="125"/>
      <c r="DL26" s="195"/>
      <c r="DM26" s="195"/>
      <c r="DN26" s="195"/>
      <c r="DO26" s="195"/>
      <c r="DP26" s="195"/>
      <c r="DQ26" s="195"/>
      <c r="DR26" s="125"/>
      <c r="DS26" s="125"/>
      <c r="DT26" s="195"/>
      <c r="DU26" s="195"/>
      <c r="DV26" s="195"/>
      <c r="DW26" s="195"/>
      <c r="DX26" s="195"/>
      <c r="DY26" s="195"/>
      <c r="DZ26" s="125"/>
    </row>
    <row r="27" spans="1:130" s="119" customFormat="1" ht="16.5" thickBot="1">
      <c r="H27" s="125"/>
      <c r="I27" s="123"/>
      <c r="K27" s="125"/>
      <c r="M27" s="125"/>
      <c r="N27" s="125"/>
      <c r="O27" s="123"/>
      <c r="Q27" s="125"/>
      <c r="S27" s="125"/>
      <c r="T27" s="125"/>
      <c r="U27" s="123"/>
      <c r="W27" s="125"/>
      <c r="Y27" s="125"/>
      <c r="Z27" s="125"/>
      <c r="AA27" s="91"/>
      <c r="AB27" s="39"/>
      <c r="AC27" s="39"/>
      <c r="AD27" s="39"/>
      <c r="AE27" s="39"/>
      <c r="AF27" s="121"/>
      <c r="AG27" s="113"/>
      <c r="AH27" s="107"/>
      <c r="AI27" s="111"/>
      <c r="AJ27" s="111"/>
      <c r="AK27" s="109"/>
      <c r="AL27" s="109"/>
      <c r="AM27" s="109"/>
      <c r="AN27" s="109"/>
      <c r="AO27" s="109"/>
      <c r="AP27" s="109"/>
      <c r="AQ27" s="109"/>
      <c r="AR27" s="121"/>
      <c r="AS27" s="125"/>
      <c r="AT27" s="123"/>
      <c r="AV27" s="125"/>
      <c r="AX27" s="125"/>
      <c r="AY27" s="125"/>
      <c r="AZ27" s="123"/>
      <c r="BB27" s="125"/>
      <c r="BD27" s="125"/>
      <c r="BE27" s="125"/>
      <c r="BF27" s="123"/>
      <c r="BH27" s="125"/>
      <c r="BJ27" s="125"/>
      <c r="BK27" s="125"/>
      <c r="BM27" s="125"/>
      <c r="BN27" s="123"/>
      <c r="BP27" s="125"/>
      <c r="BQ27" s="125"/>
      <c r="BR27" s="125"/>
      <c r="BW27" s="125"/>
      <c r="BX27" s="123"/>
      <c r="BZ27" s="125"/>
      <c r="CA27" s="125"/>
      <c r="CB27" s="125"/>
      <c r="CG27" s="125"/>
      <c r="CH27" s="123"/>
      <c r="CJ27" s="125"/>
      <c r="CK27" s="125"/>
      <c r="CL27" s="125"/>
      <c r="DB27" s="192"/>
      <c r="DC27" s="193"/>
      <c r="DD27" s="195"/>
      <c r="DE27" s="195"/>
      <c r="DF27" s="198" t="s">
        <v>108</v>
      </c>
      <c r="DG27" s="197">
        <f>AW20</f>
        <v>52596.486000000004</v>
      </c>
      <c r="DH27" s="206"/>
      <c r="DI27" s="206"/>
      <c r="DJ27" s="125"/>
      <c r="DK27" s="125"/>
      <c r="DL27" s="195"/>
      <c r="DM27" s="195"/>
      <c r="DN27" s="198" t="s">
        <v>97</v>
      </c>
      <c r="DO27" s="197">
        <f>BC20</f>
        <v>25768.853999999999</v>
      </c>
      <c r="DP27" s="206"/>
      <c r="DQ27" s="206"/>
      <c r="DR27" s="125"/>
      <c r="DS27" s="125"/>
      <c r="DT27" s="195"/>
      <c r="DU27" s="195"/>
      <c r="DV27" s="198" t="s">
        <v>97</v>
      </c>
      <c r="DW27" s="197">
        <f>BI20</f>
        <v>7462.8</v>
      </c>
      <c r="DX27" s="206"/>
      <c r="DY27" s="206"/>
      <c r="DZ27" s="125"/>
    </row>
    <row r="28" spans="1:130" s="119" customFormat="1" ht="18.75">
      <c r="H28" s="125"/>
      <c r="I28" s="123"/>
      <c r="K28" s="125"/>
      <c r="M28" s="125"/>
      <c r="N28" s="125"/>
      <c r="O28" s="123"/>
      <c r="Q28" s="125"/>
      <c r="S28" s="125"/>
      <c r="T28" s="125"/>
      <c r="U28" s="123"/>
      <c r="W28" s="125"/>
      <c r="Y28" s="125"/>
      <c r="Z28" s="125"/>
      <c r="AA28" s="91"/>
      <c r="AB28" s="39"/>
      <c r="AC28" s="39"/>
      <c r="AD28" s="39"/>
      <c r="AE28" s="39"/>
      <c r="AF28" s="121"/>
      <c r="AG28" s="113"/>
      <c r="AH28" s="107"/>
      <c r="AI28" s="111"/>
      <c r="AJ28" s="111"/>
      <c r="AK28" s="114"/>
      <c r="AL28" s="114"/>
      <c r="AM28" s="114"/>
      <c r="AN28" s="114"/>
      <c r="AO28" s="114"/>
      <c r="AP28" s="114"/>
      <c r="AQ28" s="114"/>
      <c r="AR28" s="121"/>
      <c r="AS28" s="125"/>
      <c r="AT28" s="123"/>
      <c r="AV28" s="125"/>
      <c r="AX28" s="125"/>
      <c r="AY28" s="125"/>
      <c r="AZ28" s="123"/>
      <c r="BB28" s="125"/>
      <c r="BD28" s="125"/>
      <c r="BE28" s="125"/>
      <c r="BF28" s="123"/>
      <c r="BH28" s="125"/>
      <c r="BJ28" s="125"/>
      <c r="BK28" s="125"/>
      <c r="BM28" s="125"/>
      <c r="BN28" s="123"/>
      <c r="BP28" s="125"/>
      <c r="BQ28" s="125"/>
      <c r="BR28" s="125"/>
      <c r="BW28" s="125"/>
      <c r="BX28" s="123"/>
      <c r="BZ28" s="125"/>
      <c r="CA28" s="125"/>
      <c r="CB28" s="125"/>
      <c r="CG28" s="125"/>
      <c r="CH28" s="123"/>
      <c r="CJ28" s="125"/>
      <c r="CK28" s="125"/>
      <c r="CL28" s="125"/>
      <c r="CR28" s="226" t="s">
        <v>101</v>
      </c>
      <c r="CS28" s="227">
        <f>[1]Otwarcie!CT28</f>
        <v>0</v>
      </c>
      <c r="DB28" s="192"/>
      <c r="DC28" s="193"/>
      <c r="DD28" s="195"/>
      <c r="DE28" s="195" t="s">
        <v>94</v>
      </c>
      <c r="DF28" s="199"/>
      <c r="DG28" s="197">
        <f>DG27-DG22</f>
        <v>29743.686000000002</v>
      </c>
      <c r="DH28" s="206"/>
      <c r="DI28" s="206"/>
      <c r="DJ28" s="125"/>
      <c r="DK28" s="125"/>
      <c r="DL28" s="195"/>
      <c r="DM28" s="195" t="s">
        <v>94</v>
      </c>
      <c r="DN28" s="199"/>
      <c r="DO28" s="197">
        <f>DO27-DO22</f>
        <v>13953.653999999999</v>
      </c>
      <c r="DP28" s="206"/>
      <c r="DQ28" s="206"/>
      <c r="DR28" s="125"/>
      <c r="DS28" s="125"/>
      <c r="DT28" s="195"/>
      <c r="DU28" s="195" t="s">
        <v>94</v>
      </c>
      <c r="DV28" s="199"/>
      <c r="DW28" s="197">
        <f>DW27-DW22</f>
        <v>-7705.800000000002</v>
      </c>
      <c r="DX28" s="206"/>
      <c r="DY28" s="206"/>
      <c r="DZ28" s="125"/>
    </row>
    <row r="29" spans="1:130" s="119" customFormat="1" ht="19.5" thickBot="1">
      <c r="H29" s="125"/>
      <c r="I29" s="123"/>
      <c r="K29" s="125"/>
      <c r="M29" s="125"/>
      <c r="N29" s="125"/>
      <c r="O29" s="123"/>
      <c r="Q29" s="125"/>
      <c r="S29" s="125"/>
      <c r="T29" s="125"/>
      <c r="U29" s="123"/>
      <c r="W29" s="125"/>
      <c r="Y29" s="125"/>
      <c r="Z29" s="125"/>
      <c r="AA29" s="91"/>
      <c r="AB29" s="39"/>
      <c r="AC29" s="39"/>
      <c r="AD29" s="39"/>
      <c r="AE29" s="39"/>
      <c r="AF29" s="121"/>
      <c r="AG29" s="113"/>
      <c r="AH29" s="107"/>
      <c r="AI29" s="111"/>
      <c r="AJ29" s="111"/>
      <c r="AK29" s="111"/>
      <c r="AL29" s="111"/>
      <c r="AM29" s="111"/>
      <c r="AN29" s="111"/>
      <c r="AO29" s="111"/>
      <c r="AP29" s="111"/>
      <c r="AQ29" s="111"/>
      <c r="AR29" s="121"/>
      <c r="AS29" s="125"/>
      <c r="AT29" s="123"/>
      <c r="AV29" s="125"/>
      <c r="AX29" s="125"/>
      <c r="AY29" s="125"/>
      <c r="AZ29" s="123"/>
      <c r="BB29" s="125"/>
      <c r="BD29" s="125"/>
      <c r="BE29" s="125"/>
      <c r="BF29" s="123"/>
      <c r="BH29" s="125"/>
      <c r="BJ29" s="125"/>
      <c r="BK29" s="125"/>
      <c r="BM29" s="125"/>
      <c r="BN29" s="123"/>
      <c r="BP29" s="125"/>
      <c r="BQ29" s="125"/>
      <c r="BR29" s="125"/>
      <c r="BW29" s="125"/>
      <c r="BX29" s="123"/>
      <c r="BZ29" s="125"/>
      <c r="CA29" s="125"/>
      <c r="CB29" s="125"/>
      <c r="CG29" s="125"/>
      <c r="CH29" s="123"/>
      <c r="CJ29" s="125"/>
      <c r="CK29" s="125"/>
      <c r="CL29" s="125"/>
      <c r="CR29" s="226" t="s">
        <v>102</v>
      </c>
      <c r="CS29" s="228">
        <f>[1]Otwarcie!CT29</f>
        <v>0</v>
      </c>
      <c r="DC29" s="125"/>
      <c r="DD29" s="123"/>
      <c r="DF29" s="125"/>
      <c r="DJ29" s="125"/>
      <c r="DK29" s="125"/>
      <c r="DL29" s="123"/>
      <c r="DN29" s="125"/>
      <c r="DR29" s="125"/>
      <c r="DS29" s="125"/>
      <c r="DT29" s="123"/>
      <c r="DV29" s="125"/>
      <c r="DZ29" s="125"/>
    </row>
    <row r="30" spans="1:130" s="119" customFormat="1" ht="18.75">
      <c r="H30" s="125"/>
      <c r="I30" s="123"/>
      <c r="K30" s="125"/>
      <c r="M30" s="125"/>
      <c r="N30" s="125"/>
      <c r="O30" s="123"/>
      <c r="Q30" s="125"/>
      <c r="S30" s="125"/>
      <c r="T30" s="125"/>
      <c r="U30" s="123"/>
      <c r="W30" s="125"/>
      <c r="Y30" s="125"/>
      <c r="Z30" s="125"/>
      <c r="AA30" s="91"/>
      <c r="AB30" s="39"/>
      <c r="AC30" s="39"/>
      <c r="AD30" s="39"/>
      <c r="AE30" s="39"/>
      <c r="AF30" s="121"/>
      <c r="AG30" s="113"/>
      <c r="AH30" s="107"/>
      <c r="AI30" s="111"/>
      <c r="AJ30" s="111"/>
      <c r="AK30" s="111"/>
      <c r="AL30" s="111"/>
      <c r="AM30" s="111"/>
      <c r="AN30" s="111"/>
      <c r="AO30" s="111"/>
      <c r="AP30" s="111"/>
      <c r="AQ30" s="111"/>
      <c r="AR30" s="121"/>
      <c r="AS30" s="125"/>
      <c r="AT30" s="123"/>
      <c r="AV30" s="125"/>
      <c r="AX30" s="125"/>
      <c r="AY30" s="125"/>
      <c r="AZ30" s="123"/>
      <c r="BB30" s="125"/>
      <c r="BD30" s="125"/>
      <c r="BE30" s="125"/>
      <c r="BF30" s="123"/>
      <c r="BH30" s="125"/>
      <c r="BJ30" s="125"/>
      <c r="BK30" s="125"/>
      <c r="BM30" s="125"/>
      <c r="BN30" s="123"/>
      <c r="BP30" s="125"/>
      <c r="BQ30" s="125"/>
      <c r="BR30" s="125"/>
      <c r="BW30" s="125"/>
      <c r="BX30" s="123"/>
      <c r="BZ30" s="125"/>
      <c r="CA30" s="125"/>
      <c r="CB30" s="125"/>
      <c r="CG30" s="125"/>
      <c r="CH30" s="123"/>
      <c r="CJ30" s="125"/>
      <c r="CK30" s="125"/>
      <c r="CL30" s="125"/>
      <c r="CR30" s="226" t="s">
        <v>103</v>
      </c>
      <c r="CS30" s="227" t="e">
        <f>[1]braki!#REF!</f>
        <v>#REF!</v>
      </c>
      <c r="DC30" s="125"/>
      <c r="DD30" s="123"/>
      <c r="DF30" s="125"/>
      <c r="DJ30" s="125"/>
      <c r="DK30" s="125"/>
      <c r="DL30" s="123"/>
      <c r="DN30" s="125"/>
      <c r="DR30" s="125"/>
      <c r="DS30" s="125"/>
      <c r="DT30" s="123"/>
      <c r="DV30" s="125"/>
      <c r="DZ30" s="125"/>
    </row>
    <row r="31" spans="1:130" s="119" customFormat="1" ht="19.5" thickBot="1">
      <c r="H31" s="125"/>
      <c r="I31" s="123"/>
      <c r="K31" s="125"/>
      <c r="M31" s="125"/>
      <c r="N31" s="125"/>
      <c r="O31" s="123"/>
      <c r="Q31" s="125"/>
      <c r="S31" s="125"/>
      <c r="T31" s="125"/>
      <c r="U31" s="123"/>
      <c r="W31" s="125"/>
      <c r="Y31" s="125"/>
      <c r="Z31" s="125"/>
      <c r="AA31" s="91"/>
      <c r="AB31" s="39"/>
      <c r="AC31" s="39"/>
      <c r="AD31" s="39"/>
      <c r="AE31" s="39"/>
      <c r="AG31" s="38"/>
      <c r="AH31" s="35"/>
      <c r="AI31" s="37"/>
      <c r="AJ31" s="37"/>
      <c r="AK31" s="37"/>
      <c r="AL31" s="37"/>
      <c r="AM31" s="37"/>
      <c r="AN31" s="37"/>
      <c r="AO31" s="37"/>
      <c r="AP31" s="37"/>
      <c r="AQ31" s="37"/>
      <c r="AS31" s="125"/>
      <c r="AT31" s="123"/>
      <c r="AV31" s="125"/>
      <c r="AX31" s="125"/>
      <c r="AY31" s="125"/>
      <c r="AZ31" s="123"/>
      <c r="BB31" s="125"/>
      <c r="BD31" s="125"/>
      <c r="BE31" s="125"/>
      <c r="BF31" s="123"/>
      <c r="BH31" s="125"/>
      <c r="BJ31" s="125"/>
      <c r="BK31" s="125"/>
      <c r="BM31" s="125"/>
      <c r="BN31" s="123"/>
      <c r="BP31" s="125"/>
      <c r="BQ31" s="125"/>
      <c r="BR31" s="125"/>
      <c r="BW31" s="125"/>
      <c r="BX31" s="123"/>
      <c r="BZ31" s="125"/>
      <c r="CA31" s="125"/>
      <c r="CB31" s="125"/>
      <c r="CG31" s="125"/>
      <c r="CH31" s="123"/>
      <c r="CJ31" s="125"/>
      <c r="CK31" s="125"/>
      <c r="CL31" s="125"/>
      <c r="CR31" s="226" t="s">
        <v>104</v>
      </c>
      <c r="CS31" s="228" t="e">
        <f>[1]braki!#REF!</f>
        <v>#REF!</v>
      </c>
      <c r="DC31" s="125"/>
      <c r="DD31" s="123"/>
      <c r="DF31" s="125"/>
      <c r="DJ31" s="125"/>
      <c r="DK31" s="125"/>
      <c r="DL31" s="123"/>
      <c r="DN31" s="125"/>
      <c r="DR31" s="125"/>
      <c r="DS31" s="125"/>
      <c r="DT31" s="123"/>
      <c r="DV31" s="125"/>
      <c r="DZ31" s="125"/>
    </row>
    <row r="32" spans="1:130" s="119" customFormat="1" ht="18.75">
      <c r="H32" s="125"/>
      <c r="I32" s="123"/>
      <c r="K32" s="125"/>
      <c r="M32" s="125"/>
      <c r="N32" s="125"/>
      <c r="O32" s="123"/>
      <c r="Q32" s="125"/>
      <c r="S32" s="125"/>
      <c r="T32" s="125"/>
      <c r="U32" s="123"/>
      <c r="W32" s="125"/>
      <c r="Y32" s="125"/>
      <c r="Z32" s="125"/>
      <c r="AA32" s="91"/>
      <c r="AB32" s="39"/>
      <c r="AC32" s="39"/>
      <c r="AD32" s="39"/>
      <c r="AE32" s="39"/>
      <c r="AG32" s="38"/>
      <c r="AH32" s="35"/>
      <c r="AI32" s="37"/>
      <c r="AJ32" s="37"/>
      <c r="AK32" s="37"/>
      <c r="AL32" s="37"/>
      <c r="AM32" s="37"/>
      <c r="AN32" s="37"/>
      <c r="AO32" s="37"/>
      <c r="AP32" s="37"/>
      <c r="AQ32" s="37"/>
      <c r="AS32" s="125"/>
      <c r="AT32" s="123"/>
      <c r="AV32" s="125"/>
      <c r="AX32" s="125"/>
      <c r="AY32" s="125"/>
      <c r="AZ32" s="123"/>
      <c r="BB32" s="125"/>
      <c r="BD32" s="125"/>
      <c r="BE32" s="125"/>
      <c r="BF32" s="123"/>
      <c r="BH32" s="125"/>
      <c r="BJ32" s="125"/>
      <c r="BK32" s="125"/>
      <c r="BM32" s="125"/>
      <c r="BN32" s="123"/>
      <c r="BP32" s="125"/>
      <c r="BQ32" s="125"/>
      <c r="BR32" s="125"/>
      <c r="BW32" s="125"/>
      <c r="BX32" s="123"/>
      <c r="BZ32" s="125"/>
      <c r="CA32" s="125"/>
      <c r="CB32" s="125"/>
      <c r="CG32" s="125"/>
      <c r="CH32" s="123"/>
      <c r="CJ32" s="125"/>
      <c r="CK32" s="125"/>
      <c r="CL32" s="125"/>
      <c r="CR32" s="226" t="s">
        <v>105</v>
      </c>
      <c r="CS32" s="227">
        <f>CQ21</f>
        <v>0</v>
      </c>
      <c r="DC32" s="125"/>
      <c r="DD32" s="123"/>
      <c r="DF32" s="125"/>
      <c r="DJ32" s="125"/>
      <c r="DK32" s="125"/>
      <c r="DL32" s="123"/>
      <c r="DN32" s="125"/>
      <c r="DR32" s="125"/>
      <c r="DS32" s="125"/>
      <c r="DT32" s="123"/>
      <c r="DV32" s="125"/>
      <c r="DZ32" s="125"/>
    </row>
    <row r="33" spans="8:130" s="119" customFormat="1" ht="18.75">
      <c r="H33" s="125"/>
      <c r="I33" s="123"/>
      <c r="K33" s="125"/>
      <c r="M33" s="125"/>
      <c r="N33" s="125"/>
      <c r="O33" s="123"/>
      <c r="Q33" s="125"/>
      <c r="S33" s="125"/>
      <c r="T33" s="125"/>
      <c r="U33" s="123"/>
      <c r="W33" s="125"/>
      <c r="Y33" s="125"/>
      <c r="Z33" s="125"/>
      <c r="AA33" s="91"/>
      <c r="AB33" s="39"/>
      <c r="AC33" s="39"/>
      <c r="AD33" s="39"/>
      <c r="AE33" s="39"/>
      <c r="AG33" s="38"/>
      <c r="AH33" s="35"/>
      <c r="AI33" s="37"/>
      <c r="AJ33" s="37"/>
      <c r="AK33" s="37"/>
      <c r="AL33" s="37"/>
      <c r="AM33" s="37"/>
      <c r="AN33" s="37"/>
      <c r="AO33" s="37"/>
      <c r="AP33" s="37"/>
      <c r="AQ33" s="37"/>
      <c r="AS33" s="125"/>
      <c r="AT33" s="123"/>
      <c r="AV33" s="125"/>
      <c r="AX33" s="125"/>
      <c r="AY33" s="125"/>
      <c r="AZ33" s="123"/>
      <c r="BB33" s="125"/>
      <c r="BD33" s="125"/>
      <c r="BE33" s="125"/>
      <c r="BF33" s="123"/>
      <c r="BH33" s="125"/>
      <c r="BJ33" s="125"/>
      <c r="BK33" s="125"/>
      <c r="BM33" s="125"/>
      <c r="BN33" s="123"/>
      <c r="BP33" s="125"/>
      <c r="BQ33" s="125"/>
      <c r="BR33" s="125"/>
      <c r="BW33" s="125"/>
      <c r="BX33" s="123"/>
      <c r="BZ33" s="125"/>
      <c r="CA33" s="125"/>
      <c r="CB33" s="125"/>
      <c r="CG33" s="125"/>
      <c r="CH33" s="123"/>
      <c r="CJ33" s="125"/>
      <c r="CK33" s="125"/>
      <c r="CL33" s="125"/>
      <c r="CR33" s="226" t="s">
        <v>106</v>
      </c>
      <c r="CS33" s="229">
        <f>CQ22</f>
        <v>0</v>
      </c>
      <c r="DC33" s="125"/>
      <c r="DD33" s="123"/>
      <c r="DF33" s="125"/>
      <c r="DJ33" s="125"/>
      <c r="DK33" s="125"/>
      <c r="DL33" s="123"/>
      <c r="DN33" s="125"/>
      <c r="DR33" s="125"/>
      <c r="DS33" s="125"/>
      <c r="DT33" s="123"/>
      <c r="DV33" s="125"/>
      <c r="DZ33" s="125"/>
    </row>
    <row r="34" spans="8:130" s="119" customFormat="1" ht="18">
      <c r="H34" s="125"/>
      <c r="I34" s="123"/>
      <c r="K34" s="125"/>
      <c r="M34" s="125"/>
      <c r="N34" s="125"/>
      <c r="O34" s="123"/>
      <c r="Q34" s="125"/>
      <c r="S34" s="125"/>
      <c r="T34" s="125"/>
      <c r="U34" s="123"/>
      <c r="W34" s="125"/>
      <c r="Y34" s="125"/>
      <c r="Z34" s="125"/>
      <c r="AA34" s="91"/>
      <c r="AB34" s="39"/>
      <c r="AC34" s="39"/>
      <c r="AD34" s="39"/>
      <c r="AE34" s="39"/>
      <c r="AG34" s="38"/>
      <c r="AH34" s="35"/>
      <c r="AI34" s="37"/>
      <c r="AJ34" s="37"/>
      <c r="AK34" s="37"/>
      <c r="AL34" s="37"/>
      <c r="AM34" s="37"/>
      <c r="AN34" s="37"/>
      <c r="AO34" s="37"/>
      <c r="AP34" s="37"/>
      <c r="AQ34" s="37"/>
      <c r="AS34" s="125"/>
      <c r="AT34" s="123"/>
      <c r="AV34" s="125"/>
      <c r="AX34" s="125"/>
      <c r="AY34" s="125"/>
      <c r="AZ34" s="123"/>
      <c r="BB34" s="125"/>
      <c r="BD34" s="125"/>
      <c r="BE34" s="125"/>
      <c r="BF34" s="123"/>
      <c r="BH34" s="125"/>
      <c r="BJ34" s="125"/>
      <c r="BK34" s="125"/>
      <c r="BM34" s="125"/>
      <c r="BN34" s="123"/>
      <c r="BP34" s="125"/>
      <c r="BQ34" s="125"/>
      <c r="BR34" s="125"/>
      <c r="BW34" s="125"/>
      <c r="BX34" s="123"/>
      <c r="BZ34" s="125"/>
      <c r="CA34" s="125"/>
      <c r="CB34" s="125"/>
      <c r="CG34" s="125"/>
      <c r="CH34" s="123"/>
      <c r="CJ34" s="125"/>
      <c r="CK34" s="125"/>
      <c r="CL34" s="125"/>
      <c r="CR34" s="230" t="s">
        <v>107</v>
      </c>
      <c r="CS34" s="231">
        <f>CQ20</f>
        <v>0</v>
      </c>
      <c r="DC34" s="125"/>
      <c r="DD34" s="123"/>
      <c r="DF34" s="125"/>
      <c r="DJ34" s="125"/>
      <c r="DK34" s="125"/>
      <c r="DL34" s="123"/>
      <c r="DN34" s="125"/>
      <c r="DR34" s="125"/>
      <c r="DS34" s="125"/>
      <c r="DT34" s="123"/>
      <c r="DV34" s="125"/>
      <c r="DZ34" s="125"/>
    </row>
    <row r="35" spans="8:130" s="119" customFormat="1">
      <c r="H35" s="125"/>
      <c r="I35" s="123"/>
      <c r="K35" s="125"/>
      <c r="M35" s="125"/>
      <c r="N35" s="125"/>
      <c r="O35" s="123"/>
      <c r="Q35" s="125"/>
      <c r="S35" s="125"/>
      <c r="T35" s="125"/>
      <c r="U35" s="123"/>
      <c r="W35" s="125"/>
      <c r="Y35" s="125"/>
      <c r="Z35" s="125"/>
      <c r="AA35" s="91"/>
      <c r="AB35" s="39"/>
      <c r="AC35" s="39"/>
      <c r="AD35" s="39"/>
      <c r="AE35" s="39"/>
      <c r="AG35" s="38"/>
      <c r="AH35" s="35"/>
      <c r="AI35" s="37"/>
      <c r="AJ35" s="37"/>
      <c r="AK35" s="37"/>
      <c r="AL35" s="37"/>
      <c r="AM35" s="37"/>
      <c r="AN35" s="37"/>
      <c r="AO35" s="37"/>
      <c r="AP35" s="37"/>
      <c r="AQ35" s="37"/>
      <c r="AS35" s="125"/>
      <c r="AT35" s="123"/>
      <c r="AV35" s="125"/>
      <c r="AX35" s="125"/>
      <c r="AY35" s="125"/>
      <c r="AZ35" s="123"/>
      <c r="BB35" s="125"/>
      <c r="BD35" s="125"/>
      <c r="BE35" s="125"/>
      <c r="BF35" s="123"/>
      <c r="BH35" s="125"/>
      <c r="BJ35" s="125"/>
      <c r="BK35" s="125"/>
      <c r="BM35" s="125"/>
      <c r="BN35" s="123"/>
      <c r="BP35" s="125"/>
      <c r="BQ35" s="125"/>
      <c r="BR35" s="125"/>
      <c r="BW35" s="125"/>
      <c r="BX35" s="123"/>
      <c r="BZ35" s="125"/>
      <c r="CA35" s="125"/>
      <c r="CB35" s="125"/>
      <c r="CG35" s="125"/>
      <c r="CH35" s="123"/>
      <c r="CJ35" s="125"/>
      <c r="CK35" s="125"/>
      <c r="CL35" s="125"/>
      <c r="DC35" s="125"/>
      <c r="DD35" s="123"/>
      <c r="DF35" s="125"/>
      <c r="DJ35" s="125"/>
      <c r="DK35" s="125"/>
      <c r="DL35" s="123"/>
      <c r="DN35" s="125"/>
      <c r="DR35" s="125"/>
      <c r="DS35" s="125"/>
      <c r="DT35" s="123"/>
      <c r="DV35" s="125"/>
      <c r="DZ35" s="125"/>
    </row>
    <row r="36" spans="8:130" s="119" customFormat="1">
      <c r="H36" s="125"/>
      <c r="I36" s="123"/>
      <c r="K36" s="125"/>
      <c r="M36" s="125"/>
      <c r="N36" s="125"/>
      <c r="O36" s="123"/>
      <c r="Q36" s="125"/>
      <c r="S36" s="125"/>
      <c r="T36" s="125"/>
      <c r="U36" s="123"/>
      <c r="W36" s="125"/>
      <c r="Y36" s="125"/>
      <c r="Z36" s="125"/>
      <c r="AA36" s="91"/>
      <c r="AB36" s="39"/>
      <c r="AC36" s="39"/>
      <c r="AD36" s="39"/>
      <c r="AE36" s="39"/>
      <c r="AG36" s="38"/>
      <c r="AH36" s="35"/>
      <c r="AI36" s="37"/>
      <c r="AJ36" s="37"/>
      <c r="AK36" s="37"/>
      <c r="AL36" s="37"/>
      <c r="AM36" s="37"/>
      <c r="AN36" s="37"/>
      <c r="AO36" s="37"/>
      <c r="AP36" s="37"/>
      <c r="AQ36" s="37"/>
      <c r="AS36" s="125"/>
      <c r="AT36" s="123"/>
      <c r="AV36" s="125"/>
      <c r="AX36" s="125"/>
      <c r="AY36" s="125"/>
      <c r="AZ36" s="123"/>
      <c r="BB36" s="125"/>
      <c r="BD36" s="125"/>
      <c r="BE36" s="125"/>
      <c r="BF36" s="123"/>
      <c r="BH36" s="125"/>
      <c r="BJ36" s="125"/>
      <c r="BK36" s="125"/>
      <c r="BM36" s="125"/>
      <c r="BN36" s="123"/>
      <c r="BP36" s="125"/>
      <c r="BQ36" s="125"/>
      <c r="BR36" s="125"/>
      <c r="BW36" s="125"/>
      <c r="BX36" s="123"/>
      <c r="BZ36" s="125"/>
      <c r="CA36" s="125"/>
      <c r="CB36" s="125"/>
      <c r="CG36" s="125"/>
      <c r="CH36" s="123"/>
      <c r="CJ36" s="125"/>
      <c r="CK36" s="125"/>
      <c r="CL36" s="125"/>
      <c r="DC36" s="125"/>
      <c r="DD36" s="123"/>
      <c r="DF36" s="125"/>
      <c r="DJ36" s="125"/>
      <c r="DK36" s="125"/>
      <c r="DL36" s="123"/>
      <c r="DN36" s="125"/>
      <c r="DR36" s="125"/>
      <c r="DS36" s="125"/>
      <c r="DT36" s="123"/>
      <c r="DV36" s="125"/>
      <c r="DZ36" s="125"/>
    </row>
    <row r="37" spans="8:130" s="119" customFormat="1">
      <c r="H37" s="125"/>
      <c r="I37" s="123"/>
      <c r="K37" s="125"/>
      <c r="M37" s="125"/>
      <c r="N37" s="125"/>
      <c r="O37" s="123"/>
      <c r="Q37" s="125"/>
      <c r="S37" s="125"/>
      <c r="T37" s="125"/>
      <c r="U37" s="123"/>
      <c r="W37" s="125"/>
      <c r="Y37" s="125"/>
      <c r="Z37" s="125"/>
      <c r="AA37" s="91"/>
      <c r="AB37" s="39"/>
      <c r="AC37" s="39"/>
      <c r="AD37" s="39"/>
      <c r="AE37" s="39"/>
      <c r="AG37" s="38"/>
      <c r="AH37" s="35"/>
      <c r="AI37" s="37"/>
      <c r="AJ37" s="37"/>
      <c r="AK37" s="37"/>
      <c r="AL37" s="37"/>
      <c r="AM37" s="37"/>
      <c r="AN37" s="37"/>
      <c r="AO37" s="37"/>
      <c r="AP37" s="37"/>
      <c r="AQ37" s="37"/>
      <c r="AS37" s="125"/>
      <c r="AT37" s="123"/>
      <c r="AV37" s="125"/>
      <c r="AX37" s="125"/>
      <c r="AY37" s="125"/>
      <c r="AZ37" s="123"/>
      <c r="BB37" s="125"/>
      <c r="BD37" s="125"/>
      <c r="BE37" s="125"/>
      <c r="BF37" s="123"/>
      <c r="BH37" s="125"/>
      <c r="BJ37" s="125"/>
      <c r="BK37" s="125"/>
      <c r="BM37" s="125"/>
      <c r="BN37" s="123"/>
      <c r="BP37" s="125"/>
      <c r="BQ37" s="125"/>
      <c r="BR37" s="125"/>
      <c r="BW37" s="125"/>
      <c r="BX37" s="123"/>
      <c r="BZ37" s="125"/>
      <c r="CA37" s="125"/>
      <c r="CB37" s="125"/>
      <c r="CG37" s="125"/>
      <c r="CH37" s="123"/>
      <c r="CJ37" s="125"/>
      <c r="CK37" s="125"/>
      <c r="CL37" s="125"/>
      <c r="DC37" s="125"/>
      <c r="DD37" s="123"/>
      <c r="DF37" s="125"/>
      <c r="DJ37" s="125"/>
      <c r="DK37" s="125"/>
      <c r="DL37" s="123"/>
      <c r="DN37" s="125"/>
      <c r="DR37" s="125"/>
      <c r="DS37" s="125"/>
      <c r="DT37" s="123"/>
      <c r="DV37" s="125"/>
      <c r="DZ37" s="125"/>
    </row>
    <row r="38" spans="8:130" s="119" customFormat="1">
      <c r="H38" s="125"/>
      <c r="I38" s="123"/>
      <c r="K38" s="125"/>
      <c r="M38" s="125"/>
      <c r="N38" s="125"/>
      <c r="O38" s="123"/>
      <c r="Q38" s="125"/>
      <c r="S38" s="125"/>
      <c r="T38" s="125"/>
      <c r="U38" s="123"/>
      <c r="W38" s="125"/>
      <c r="Y38" s="125"/>
      <c r="Z38" s="125"/>
      <c r="AA38" s="91"/>
      <c r="AB38" s="39"/>
      <c r="AC38" s="39"/>
      <c r="AD38" s="39"/>
      <c r="AE38" s="39"/>
      <c r="AG38" s="38"/>
      <c r="AH38" s="35"/>
      <c r="AI38" s="37"/>
      <c r="AJ38" s="37"/>
      <c r="AK38" s="37"/>
      <c r="AL38" s="37"/>
      <c r="AM38" s="37"/>
      <c r="AN38" s="37"/>
      <c r="AO38" s="37"/>
      <c r="AP38" s="37"/>
      <c r="AQ38" s="37"/>
      <c r="AS38" s="125"/>
      <c r="AT38" s="123"/>
      <c r="AV38" s="125"/>
      <c r="AX38" s="125"/>
      <c r="AY38" s="125"/>
      <c r="AZ38" s="123"/>
      <c r="BB38" s="125"/>
      <c r="BD38" s="125"/>
      <c r="BE38" s="125"/>
      <c r="BF38" s="123"/>
      <c r="BH38" s="125"/>
      <c r="BJ38" s="125"/>
      <c r="BK38" s="125"/>
      <c r="BM38" s="125"/>
      <c r="BN38" s="123"/>
      <c r="BP38" s="125"/>
      <c r="BQ38" s="125"/>
      <c r="BR38" s="125"/>
      <c r="BW38" s="125"/>
      <c r="BX38" s="123"/>
      <c r="BZ38" s="125"/>
      <c r="CA38" s="125"/>
      <c r="CB38" s="125"/>
      <c r="CG38" s="125"/>
      <c r="CH38" s="123"/>
      <c r="CJ38" s="125"/>
      <c r="CK38" s="125"/>
      <c r="CL38" s="125"/>
      <c r="DC38" s="125"/>
      <c r="DD38" s="123"/>
      <c r="DF38" s="125"/>
      <c r="DJ38" s="125"/>
      <c r="DK38" s="125"/>
      <c r="DL38" s="123"/>
      <c r="DN38" s="125"/>
      <c r="DR38" s="125"/>
      <c r="DS38" s="125"/>
      <c r="DT38" s="123"/>
      <c r="DV38" s="125"/>
      <c r="DZ38" s="125"/>
    </row>
    <row r="39" spans="8:130" s="119" customFormat="1">
      <c r="H39" s="125"/>
      <c r="I39" s="123"/>
      <c r="K39" s="125"/>
      <c r="M39" s="125"/>
      <c r="N39" s="125"/>
      <c r="O39" s="123"/>
      <c r="Q39" s="125"/>
      <c r="S39" s="125"/>
      <c r="T39" s="125"/>
      <c r="U39" s="123"/>
      <c r="W39" s="125"/>
      <c r="Y39" s="125"/>
      <c r="Z39" s="125"/>
      <c r="AA39" s="91"/>
      <c r="AB39" s="39"/>
      <c r="AC39" s="39"/>
      <c r="AD39" s="39"/>
      <c r="AE39" s="39"/>
      <c r="AG39" s="38"/>
      <c r="AH39" s="35"/>
      <c r="AI39" s="37"/>
      <c r="AJ39" s="37"/>
      <c r="AK39" s="37"/>
      <c r="AL39" s="37"/>
      <c r="AM39" s="37"/>
      <c r="AN39" s="37"/>
      <c r="AO39" s="37"/>
      <c r="AP39" s="37"/>
      <c r="AQ39" s="37"/>
      <c r="AS39" s="125"/>
      <c r="AT39" s="123"/>
      <c r="AV39" s="125"/>
      <c r="AX39" s="125"/>
      <c r="AY39" s="125"/>
      <c r="AZ39" s="123"/>
      <c r="BB39" s="125"/>
      <c r="BD39" s="125"/>
      <c r="BE39" s="125"/>
      <c r="BF39" s="123"/>
      <c r="BH39" s="125"/>
      <c r="BJ39" s="125"/>
      <c r="BK39" s="125"/>
      <c r="BM39" s="125"/>
      <c r="BN39" s="123"/>
      <c r="BP39" s="125"/>
      <c r="BQ39" s="125"/>
      <c r="BR39" s="125"/>
      <c r="BW39" s="125"/>
      <c r="BX39" s="123"/>
      <c r="BZ39" s="125"/>
      <c r="CA39" s="125"/>
      <c r="CB39" s="125"/>
      <c r="CG39" s="125"/>
      <c r="CH39" s="123"/>
      <c r="CJ39" s="125"/>
      <c r="CK39" s="125"/>
      <c r="CL39" s="125"/>
      <c r="DC39" s="125"/>
      <c r="DD39" s="123"/>
      <c r="DF39" s="125"/>
      <c r="DJ39" s="125"/>
      <c r="DK39" s="125"/>
      <c r="DL39" s="123"/>
      <c r="DN39" s="125"/>
      <c r="DR39" s="125"/>
      <c r="DS39" s="125"/>
      <c r="DT39" s="123"/>
      <c r="DV39" s="125"/>
      <c r="DZ39" s="125"/>
    </row>
    <row r="40" spans="8:130" s="119" customFormat="1">
      <c r="H40" s="125"/>
      <c r="I40" s="123"/>
      <c r="K40" s="125"/>
      <c r="M40" s="125"/>
      <c r="N40" s="125"/>
      <c r="O40" s="123"/>
      <c r="Q40" s="125"/>
      <c r="S40" s="125"/>
      <c r="T40" s="125"/>
      <c r="U40" s="123"/>
      <c r="W40" s="125"/>
      <c r="Y40" s="125"/>
      <c r="Z40" s="125"/>
      <c r="AA40" s="91"/>
      <c r="AB40" s="39"/>
      <c r="AC40" s="39"/>
      <c r="AD40" s="39"/>
      <c r="AE40" s="39"/>
      <c r="AG40" s="38"/>
      <c r="AH40" s="35"/>
      <c r="AI40" s="37"/>
      <c r="AJ40" s="37"/>
      <c r="AK40" s="37"/>
      <c r="AL40" s="37"/>
      <c r="AM40" s="37"/>
      <c r="AN40" s="37"/>
      <c r="AO40" s="37"/>
      <c r="AP40" s="37"/>
      <c r="AQ40" s="37"/>
      <c r="AS40" s="125"/>
      <c r="AT40" s="123"/>
      <c r="AV40" s="125"/>
      <c r="AX40" s="125"/>
      <c r="AY40" s="125"/>
      <c r="AZ40" s="123"/>
      <c r="BB40" s="125"/>
      <c r="BD40" s="125"/>
      <c r="BE40" s="125"/>
      <c r="BF40" s="123"/>
      <c r="BH40" s="125"/>
      <c r="BJ40" s="125"/>
      <c r="BK40" s="125"/>
      <c r="BM40" s="125"/>
      <c r="BN40" s="123"/>
      <c r="BP40" s="125"/>
      <c r="BQ40" s="125"/>
      <c r="BR40" s="125"/>
      <c r="BW40" s="125"/>
      <c r="BX40" s="123"/>
      <c r="BZ40" s="125"/>
      <c r="CA40" s="125"/>
      <c r="CB40" s="125"/>
      <c r="CG40" s="125"/>
      <c r="CH40" s="123"/>
      <c r="CJ40" s="125"/>
      <c r="CK40" s="125"/>
      <c r="CL40" s="125"/>
      <c r="DC40" s="125"/>
      <c r="DD40" s="123"/>
      <c r="DF40" s="125"/>
      <c r="DJ40" s="125"/>
      <c r="DK40" s="125"/>
      <c r="DL40" s="123"/>
      <c r="DN40" s="125"/>
      <c r="DR40" s="125"/>
      <c r="DS40" s="125"/>
      <c r="DT40" s="123"/>
      <c r="DV40" s="125"/>
      <c r="DZ40" s="125"/>
    </row>
    <row r="41" spans="8:130" s="119" customFormat="1">
      <c r="H41" s="125"/>
      <c r="I41" s="123"/>
      <c r="K41" s="125"/>
      <c r="M41" s="125"/>
      <c r="N41" s="125"/>
      <c r="O41" s="123"/>
      <c r="Q41" s="125"/>
      <c r="S41" s="125"/>
      <c r="T41" s="125"/>
      <c r="U41" s="123"/>
      <c r="W41" s="125"/>
      <c r="Y41" s="125"/>
      <c r="Z41" s="125"/>
      <c r="AA41" s="91"/>
      <c r="AB41" s="39"/>
      <c r="AC41" s="39"/>
      <c r="AD41" s="39"/>
      <c r="AE41" s="39"/>
      <c r="AG41" s="38"/>
      <c r="AH41" s="35"/>
      <c r="AI41" s="37"/>
      <c r="AJ41" s="37"/>
      <c r="AK41" s="37"/>
      <c r="AL41" s="37"/>
      <c r="AM41" s="37"/>
      <c r="AN41" s="37"/>
      <c r="AO41" s="37"/>
      <c r="AP41" s="37"/>
      <c r="AQ41" s="37"/>
      <c r="AS41" s="125"/>
      <c r="AT41" s="123"/>
      <c r="AV41" s="125"/>
      <c r="AX41" s="125"/>
      <c r="AY41" s="125"/>
      <c r="AZ41" s="123"/>
      <c r="BB41" s="125"/>
      <c r="BD41" s="125"/>
      <c r="BE41" s="125"/>
      <c r="BF41" s="123"/>
      <c r="BH41" s="125"/>
      <c r="BJ41" s="125"/>
      <c r="BK41" s="125"/>
      <c r="BM41" s="125"/>
      <c r="BN41" s="123"/>
      <c r="BP41" s="125"/>
      <c r="BQ41" s="125"/>
      <c r="BR41" s="125"/>
      <c r="BW41" s="125"/>
      <c r="BX41" s="123"/>
      <c r="BZ41" s="125"/>
      <c r="CA41" s="125"/>
      <c r="CB41" s="125"/>
      <c r="CG41" s="125"/>
      <c r="CH41" s="123"/>
      <c r="CJ41" s="125"/>
      <c r="CK41" s="125"/>
      <c r="CL41" s="125"/>
      <c r="DC41" s="125"/>
      <c r="DD41" s="123"/>
      <c r="DF41" s="125"/>
      <c r="DJ41" s="125"/>
      <c r="DK41" s="125"/>
      <c r="DL41" s="123"/>
      <c r="DN41" s="125"/>
      <c r="DR41" s="125"/>
      <c r="DS41" s="125"/>
      <c r="DT41" s="123"/>
      <c r="DV41" s="125"/>
      <c r="DZ41" s="125"/>
    </row>
    <row r="42" spans="8:130" s="119" customFormat="1">
      <c r="H42" s="125"/>
      <c r="I42" s="123"/>
      <c r="K42" s="125"/>
      <c r="M42" s="125"/>
      <c r="N42" s="125"/>
      <c r="O42" s="123"/>
      <c r="Q42" s="125"/>
      <c r="S42" s="125"/>
      <c r="T42" s="125"/>
      <c r="U42" s="123"/>
      <c r="W42" s="125"/>
      <c r="Y42" s="125"/>
      <c r="Z42" s="125"/>
      <c r="AA42" s="91"/>
      <c r="AB42" s="39"/>
      <c r="AC42" s="39"/>
      <c r="AD42" s="39"/>
      <c r="AE42" s="39"/>
      <c r="AG42" s="38"/>
      <c r="AH42" s="35"/>
      <c r="AI42" s="37"/>
      <c r="AJ42" s="37"/>
      <c r="AK42" s="37"/>
      <c r="AL42" s="37"/>
      <c r="AM42" s="37"/>
      <c r="AN42" s="37"/>
      <c r="AO42" s="37"/>
      <c r="AP42" s="37"/>
      <c r="AQ42" s="37"/>
      <c r="AS42" s="125"/>
      <c r="AT42" s="123"/>
      <c r="AV42" s="125"/>
      <c r="AX42" s="125"/>
      <c r="AY42" s="125"/>
      <c r="AZ42" s="123"/>
      <c r="BB42" s="125"/>
      <c r="BD42" s="125"/>
      <c r="BE42" s="125"/>
      <c r="BF42" s="123"/>
      <c r="BH42" s="125"/>
      <c r="BJ42" s="125"/>
      <c r="BK42" s="125"/>
      <c r="BM42" s="125"/>
      <c r="BN42" s="123"/>
      <c r="BP42" s="125"/>
      <c r="BQ42" s="125"/>
      <c r="BR42" s="125"/>
      <c r="BW42" s="125"/>
      <c r="BX42" s="123"/>
      <c r="BZ42" s="125"/>
      <c r="CA42" s="125"/>
      <c r="CB42" s="125"/>
      <c r="CG42" s="125"/>
      <c r="CH42" s="123"/>
      <c r="CJ42" s="125"/>
      <c r="CK42" s="125"/>
      <c r="CL42" s="125"/>
      <c r="DC42" s="125"/>
      <c r="DD42" s="123"/>
      <c r="DF42" s="125"/>
      <c r="DJ42" s="125"/>
      <c r="DK42" s="125"/>
      <c r="DL42" s="123"/>
      <c r="DN42" s="125"/>
      <c r="DR42" s="125"/>
      <c r="DS42" s="125"/>
      <c r="DT42" s="123"/>
      <c r="DV42" s="125"/>
      <c r="DZ42" s="125"/>
    </row>
    <row r="43" spans="8:130" s="119" customFormat="1">
      <c r="H43" s="125"/>
      <c r="I43" s="123"/>
      <c r="K43" s="125"/>
      <c r="M43" s="125"/>
      <c r="N43" s="125"/>
      <c r="O43" s="123"/>
      <c r="Q43" s="125"/>
      <c r="S43" s="125"/>
      <c r="T43" s="125"/>
      <c r="U43" s="123"/>
      <c r="W43" s="125"/>
      <c r="Y43" s="125"/>
      <c r="Z43" s="125"/>
      <c r="AA43" s="91"/>
      <c r="AB43" s="39"/>
      <c r="AC43" s="39"/>
      <c r="AD43" s="39"/>
      <c r="AE43" s="39"/>
      <c r="AG43" s="38"/>
      <c r="AH43" s="35"/>
      <c r="AI43" s="37"/>
      <c r="AJ43" s="37"/>
      <c r="AK43" s="37"/>
      <c r="AL43" s="37"/>
      <c r="AM43" s="37"/>
      <c r="AN43" s="37"/>
      <c r="AO43" s="37"/>
      <c r="AP43" s="37"/>
      <c r="AQ43" s="37"/>
      <c r="AS43" s="125"/>
      <c r="AT43" s="123"/>
      <c r="AV43" s="125"/>
      <c r="AX43" s="125"/>
      <c r="AY43" s="125"/>
      <c r="AZ43" s="123"/>
      <c r="BB43" s="125"/>
      <c r="BD43" s="125"/>
      <c r="BE43" s="125"/>
      <c r="BF43" s="123"/>
      <c r="BH43" s="125"/>
      <c r="BJ43" s="125"/>
      <c r="BK43" s="125"/>
      <c r="BM43" s="125"/>
      <c r="BN43" s="123"/>
      <c r="BP43" s="125"/>
      <c r="BQ43" s="125"/>
      <c r="BR43" s="125"/>
      <c r="BW43" s="125"/>
      <c r="BX43" s="123"/>
      <c r="BZ43" s="125"/>
      <c r="CA43" s="125"/>
      <c r="CB43" s="125"/>
      <c r="CG43" s="125"/>
      <c r="CH43" s="123"/>
      <c r="CJ43" s="125"/>
      <c r="CK43" s="125"/>
      <c r="CL43" s="125"/>
      <c r="DC43" s="125"/>
      <c r="DD43" s="123"/>
      <c r="DF43" s="125"/>
      <c r="DJ43" s="125"/>
      <c r="DK43" s="125"/>
      <c r="DL43" s="123"/>
      <c r="DN43" s="125"/>
      <c r="DR43" s="125"/>
      <c r="DS43" s="125"/>
      <c r="DT43" s="123"/>
      <c r="DV43" s="125"/>
      <c r="DZ43" s="125"/>
    </row>
    <row r="44" spans="8:130" s="119" customFormat="1">
      <c r="H44" s="125"/>
      <c r="I44" s="123"/>
      <c r="K44" s="125"/>
      <c r="M44" s="125"/>
      <c r="N44" s="125"/>
      <c r="O44" s="123"/>
      <c r="Q44" s="125"/>
      <c r="S44" s="125"/>
      <c r="T44" s="125"/>
      <c r="U44" s="123"/>
      <c r="W44" s="125"/>
      <c r="Y44" s="125"/>
      <c r="Z44" s="125"/>
      <c r="AA44" s="91"/>
      <c r="AB44" s="39"/>
      <c r="AC44" s="39"/>
      <c r="AD44" s="39"/>
      <c r="AE44" s="39"/>
      <c r="AG44" s="38"/>
      <c r="AH44" s="35"/>
      <c r="AI44" s="37"/>
      <c r="AJ44" s="37"/>
      <c r="AK44" s="37"/>
      <c r="AL44" s="37"/>
      <c r="AM44" s="37"/>
      <c r="AN44" s="37"/>
      <c r="AO44" s="37"/>
      <c r="AP44" s="37"/>
      <c r="AQ44" s="37"/>
      <c r="AS44" s="125"/>
      <c r="AT44" s="123"/>
      <c r="AV44" s="125"/>
      <c r="AX44" s="125"/>
      <c r="AY44" s="125"/>
      <c r="AZ44" s="123"/>
      <c r="BB44" s="125"/>
      <c r="BD44" s="125"/>
      <c r="BE44" s="125"/>
      <c r="BF44" s="123"/>
      <c r="BH44" s="125"/>
      <c r="BJ44" s="125"/>
      <c r="BK44" s="125"/>
      <c r="BM44" s="125"/>
      <c r="BN44" s="123"/>
      <c r="BP44" s="125"/>
      <c r="BQ44" s="125"/>
      <c r="BR44" s="125"/>
      <c r="BW44" s="125"/>
      <c r="BX44" s="123"/>
      <c r="BZ44" s="125"/>
      <c r="CA44" s="125"/>
      <c r="CB44" s="125"/>
      <c r="CG44" s="125"/>
      <c r="CH44" s="123"/>
      <c r="CJ44" s="125"/>
      <c r="CK44" s="125"/>
      <c r="CL44" s="125"/>
      <c r="DC44" s="125"/>
      <c r="DD44" s="123"/>
      <c r="DF44" s="125"/>
      <c r="DJ44" s="125"/>
      <c r="DK44" s="125"/>
      <c r="DL44" s="123"/>
      <c r="DN44" s="125"/>
      <c r="DR44" s="125"/>
      <c r="DS44" s="125"/>
      <c r="DT44" s="123"/>
      <c r="DV44" s="125"/>
      <c r="DZ44" s="125"/>
    </row>
    <row r="45" spans="8:130" s="119" customFormat="1">
      <c r="H45" s="125"/>
      <c r="I45" s="123"/>
      <c r="K45" s="125"/>
      <c r="M45" s="125"/>
      <c r="N45" s="125"/>
      <c r="O45" s="123"/>
      <c r="Q45" s="125"/>
      <c r="S45" s="125"/>
      <c r="T45" s="125"/>
      <c r="U45" s="123"/>
      <c r="W45" s="125"/>
      <c r="Y45" s="125"/>
      <c r="Z45" s="125"/>
      <c r="AA45" s="91"/>
      <c r="AB45" s="39"/>
      <c r="AC45" s="39"/>
      <c r="AD45" s="39"/>
      <c r="AE45" s="39"/>
      <c r="AG45" s="38"/>
      <c r="AH45" s="35"/>
      <c r="AI45" s="37"/>
      <c r="AJ45" s="37"/>
      <c r="AK45" s="37"/>
      <c r="AL45" s="37"/>
      <c r="AM45" s="37"/>
      <c r="AN45" s="37"/>
      <c r="AO45" s="37"/>
      <c r="AP45" s="37"/>
      <c r="AQ45" s="37"/>
      <c r="AS45" s="125"/>
      <c r="AT45" s="123"/>
      <c r="AV45" s="125"/>
      <c r="AX45" s="125"/>
      <c r="AY45" s="125"/>
      <c r="AZ45" s="123"/>
      <c r="BB45" s="125"/>
      <c r="BD45" s="125"/>
      <c r="BE45" s="125"/>
      <c r="BF45" s="123"/>
      <c r="BH45" s="125"/>
      <c r="BJ45" s="125"/>
      <c r="BK45" s="125"/>
      <c r="BM45" s="125"/>
      <c r="BN45" s="123"/>
      <c r="BP45" s="125"/>
      <c r="BQ45" s="125"/>
      <c r="BR45" s="125"/>
      <c r="BW45" s="125"/>
      <c r="BX45" s="123"/>
      <c r="BZ45" s="125"/>
      <c r="CA45" s="125"/>
      <c r="CB45" s="125"/>
      <c r="CG45" s="125"/>
      <c r="CH45" s="123"/>
      <c r="CJ45" s="125"/>
      <c r="CK45" s="125"/>
      <c r="CL45" s="125"/>
      <c r="DC45" s="125"/>
      <c r="DD45" s="123"/>
      <c r="DF45" s="125"/>
      <c r="DJ45" s="125"/>
      <c r="DK45" s="125"/>
      <c r="DL45" s="123"/>
      <c r="DN45" s="125"/>
      <c r="DR45" s="125"/>
      <c r="DS45" s="125"/>
      <c r="DT45" s="123"/>
      <c r="DV45" s="125"/>
      <c r="DZ45" s="125"/>
    </row>
    <row r="46" spans="8:130" s="119" customFormat="1">
      <c r="H46" s="125"/>
      <c r="I46" s="123"/>
      <c r="K46" s="125"/>
      <c r="M46" s="125"/>
      <c r="N46" s="125"/>
      <c r="O46" s="123"/>
      <c r="Q46" s="125"/>
      <c r="S46" s="125"/>
      <c r="T46" s="125"/>
      <c r="U46" s="123"/>
      <c r="W46" s="125"/>
      <c r="Y46" s="125"/>
      <c r="Z46" s="125"/>
      <c r="AA46" s="91"/>
      <c r="AB46" s="39"/>
      <c r="AC46" s="39"/>
      <c r="AD46" s="39"/>
      <c r="AE46" s="39"/>
      <c r="AG46" s="38"/>
      <c r="AH46" s="35"/>
      <c r="AI46" s="37"/>
      <c r="AJ46" s="37"/>
      <c r="AK46" s="37"/>
      <c r="AL46" s="37"/>
      <c r="AM46" s="37"/>
      <c r="AN46" s="37"/>
      <c r="AO46" s="37"/>
      <c r="AP46" s="37"/>
      <c r="AQ46" s="37"/>
      <c r="AS46" s="125"/>
      <c r="AT46" s="123"/>
      <c r="AV46" s="125"/>
      <c r="AX46" s="125"/>
      <c r="AY46" s="125"/>
      <c r="AZ46" s="123"/>
      <c r="BB46" s="125"/>
      <c r="BD46" s="125"/>
      <c r="BE46" s="125"/>
      <c r="BF46" s="123"/>
      <c r="BH46" s="125"/>
      <c r="BJ46" s="125"/>
      <c r="BK46" s="125"/>
      <c r="BM46" s="125"/>
      <c r="BN46" s="123"/>
      <c r="BP46" s="125"/>
      <c r="BQ46" s="125"/>
      <c r="BR46" s="125"/>
      <c r="BW46" s="125"/>
      <c r="BX46" s="123"/>
      <c r="BZ46" s="125"/>
      <c r="CA46" s="125"/>
      <c r="CB46" s="125"/>
      <c r="CG46" s="125"/>
      <c r="CH46" s="123"/>
      <c r="CJ46" s="125"/>
      <c r="CK46" s="125"/>
      <c r="CL46" s="125"/>
      <c r="DC46" s="125"/>
      <c r="DD46" s="123"/>
      <c r="DF46" s="125"/>
      <c r="DJ46" s="125"/>
      <c r="DK46" s="125"/>
      <c r="DL46" s="123"/>
      <c r="DN46" s="125"/>
      <c r="DR46" s="125"/>
      <c r="DS46" s="125"/>
      <c r="DT46" s="123"/>
      <c r="DV46" s="125"/>
      <c r="DZ46" s="125"/>
    </row>
    <row r="47" spans="8:130" s="119" customFormat="1">
      <c r="H47" s="125"/>
      <c r="I47" s="123"/>
      <c r="K47" s="125"/>
      <c r="M47" s="125"/>
      <c r="N47" s="125"/>
      <c r="O47" s="123"/>
      <c r="Q47" s="125"/>
      <c r="S47" s="125"/>
      <c r="T47" s="125"/>
      <c r="U47" s="123"/>
      <c r="W47" s="125"/>
      <c r="Y47" s="125"/>
      <c r="Z47" s="125"/>
      <c r="AA47" s="91"/>
      <c r="AB47" s="39"/>
      <c r="AC47" s="39"/>
      <c r="AD47" s="39"/>
      <c r="AE47" s="39"/>
      <c r="AG47" s="38"/>
      <c r="AH47" s="35"/>
      <c r="AI47" s="37"/>
      <c r="AJ47" s="37"/>
      <c r="AK47" s="37"/>
      <c r="AL47" s="37"/>
      <c r="AM47" s="37"/>
      <c r="AN47" s="37"/>
      <c r="AO47" s="37"/>
      <c r="AP47" s="37"/>
      <c r="AQ47" s="37"/>
      <c r="AS47" s="125"/>
      <c r="AT47" s="123"/>
      <c r="AV47" s="125"/>
      <c r="AX47" s="125"/>
      <c r="AY47" s="125"/>
      <c r="AZ47" s="123"/>
      <c r="BB47" s="125"/>
      <c r="BD47" s="125"/>
      <c r="BE47" s="125"/>
      <c r="BF47" s="123"/>
      <c r="BH47" s="125"/>
      <c r="BJ47" s="125"/>
      <c r="BK47" s="125"/>
      <c r="BM47" s="125"/>
      <c r="BN47" s="123"/>
      <c r="BP47" s="125"/>
      <c r="BQ47" s="125"/>
      <c r="BR47" s="125"/>
      <c r="BW47" s="125"/>
      <c r="BX47" s="123"/>
      <c r="BZ47" s="125"/>
      <c r="CA47" s="125"/>
      <c r="CB47" s="125"/>
      <c r="CG47" s="125"/>
      <c r="CH47" s="123"/>
      <c r="CJ47" s="125"/>
      <c r="CK47" s="125"/>
      <c r="CL47" s="125"/>
      <c r="DC47" s="125"/>
      <c r="DD47" s="123"/>
      <c r="DF47" s="125"/>
      <c r="DJ47" s="125"/>
      <c r="DK47" s="125"/>
      <c r="DL47" s="123"/>
      <c r="DN47" s="125"/>
      <c r="DR47" s="125"/>
      <c r="DS47" s="125"/>
      <c r="DT47" s="123"/>
      <c r="DV47" s="125"/>
      <c r="DZ47" s="125"/>
    </row>
    <row r="48" spans="8:130" s="119" customFormat="1">
      <c r="H48" s="125"/>
      <c r="I48" s="123"/>
      <c r="K48" s="125"/>
      <c r="M48" s="125"/>
      <c r="N48" s="125"/>
      <c r="O48" s="123"/>
      <c r="Q48" s="125"/>
      <c r="S48" s="125"/>
      <c r="T48" s="125"/>
      <c r="U48" s="123"/>
      <c r="W48" s="125"/>
      <c r="Y48" s="125"/>
      <c r="Z48" s="125"/>
      <c r="AA48" s="91"/>
      <c r="AB48" s="39"/>
      <c r="AC48" s="39"/>
      <c r="AD48" s="39"/>
      <c r="AE48" s="39"/>
      <c r="AG48" s="38"/>
      <c r="AH48" s="35"/>
      <c r="AI48" s="37"/>
      <c r="AJ48" s="37"/>
      <c r="AK48" s="37"/>
      <c r="AL48" s="37"/>
      <c r="AM48" s="37"/>
      <c r="AN48" s="37"/>
      <c r="AO48" s="37"/>
      <c r="AP48" s="37"/>
      <c r="AQ48" s="37"/>
      <c r="AS48" s="125"/>
      <c r="AT48" s="123"/>
      <c r="AV48" s="125"/>
      <c r="AX48" s="125"/>
      <c r="AY48" s="125"/>
      <c r="AZ48" s="123"/>
      <c r="BB48" s="125"/>
      <c r="BD48" s="125"/>
      <c r="BE48" s="125"/>
      <c r="BF48" s="123"/>
      <c r="BH48" s="125"/>
      <c r="BJ48" s="125"/>
      <c r="BK48" s="125"/>
      <c r="BM48" s="125"/>
      <c r="BN48" s="123"/>
      <c r="BP48" s="125"/>
      <c r="BQ48" s="125"/>
      <c r="BR48" s="125"/>
      <c r="BW48" s="125"/>
      <c r="BX48" s="123"/>
      <c r="BZ48" s="125"/>
      <c r="CA48" s="125"/>
      <c r="CB48" s="125"/>
      <c r="CG48" s="125"/>
      <c r="CH48" s="123"/>
      <c r="CJ48" s="125"/>
      <c r="CK48" s="125"/>
      <c r="CL48" s="125"/>
      <c r="DC48" s="125"/>
      <c r="DD48" s="123"/>
      <c r="DF48" s="125"/>
      <c r="DJ48" s="125"/>
      <c r="DK48" s="125"/>
      <c r="DL48" s="123"/>
      <c r="DN48" s="125"/>
      <c r="DR48" s="125"/>
      <c r="DS48" s="125"/>
      <c r="DT48" s="123"/>
      <c r="DV48" s="125"/>
      <c r="DZ48" s="125"/>
    </row>
    <row r="49" spans="8:130" s="119" customFormat="1">
      <c r="H49" s="125"/>
      <c r="I49" s="123"/>
      <c r="K49" s="125"/>
      <c r="M49" s="125"/>
      <c r="N49" s="125"/>
      <c r="O49" s="123"/>
      <c r="Q49" s="125"/>
      <c r="S49" s="125"/>
      <c r="T49" s="125"/>
      <c r="U49" s="123"/>
      <c r="W49" s="125"/>
      <c r="Y49" s="125"/>
      <c r="Z49" s="125"/>
      <c r="AA49" s="91"/>
      <c r="AB49" s="39"/>
      <c r="AC49" s="39"/>
      <c r="AD49" s="39"/>
      <c r="AE49" s="39"/>
      <c r="AG49" s="38"/>
      <c r="AH49" s="35"/>
      <c r="AI49" s="37"/>
      <c r="AJ49" s="37"/>
      <c r="AK49" s="37"/>
      <c r="AL49" s="37"/>
      <c r="AM49" s="37"/>
      <c r="AN49" s="37"/>
      <c r="AO49" s="37"/>
      <c r="AP49" s="37"/>
      <c r="AQ49" s="37"/>
      <c r="AS49" s="125"/>
      <c r="AT49" s="123"/>
      <c r="AV49" s="125"/>
      <c r="AX49" s="125"/>
      <c r="AY49" s="125"/>
      <c r="AZ49" s="123"/>
      <c r="BB49" s="125"/>
      <c r="BD49" s="125"/>
      <c r="BE49" s="125"/>
      <c r="BF49" s="123"/>
      <c r="BH49" s="125"/>
      <c r="BJ49" s="125"/>
      <c r="BK49" s="125"/>
      <c r="BM49" s="125"/>
      <c r="BN49" s="123"/>
      <c r="BP49" s="125"/>
      <c r="BQ49" s="125"/>
      <c r="BR49" s="125"/>
      <c r="BW49" s="125"/>
      <c r="BX49" s="123"/>
      <c r="BZ49" s="125"/>
      <c r="CA49" s="125"/>
      <c r="CB49" s="125"/>
      <c r="CG49" s="125"/>
      <c r="CH49" s="123"/>
      <c r="CJ49" s="125"/>
      <c r="CK49" s="125"/>
      <c r="CL49" s="125"/>
      <c r="DC49" s="125"/>
      <c r="DD49" s="123"/>
      <c r="DF49" s="125"/>
      <c r="DJ49" s="125"/>
      <c r="DK49" s="125"/>
      <c r="DL49" s="123"/>
      <c r="DN49" s="125"/>
      <c r="DR49" s="125"/>
      <c r="DS49" s="125"/>
      <c r="DT49" s="123"/>
      <c r="DV49" s="125"/>
      <c r="DZ49" s="125"/>
    </row>
    <row r="50" spans="8:130" s="119" customFormat="1">
      <c r="H50" s="125"/>
      <c r="I50" s="123"/>
      <c r="K50" s="125"/>
      <c r="M50" s="125"/>
      <c r="N50" s="125"/>
      <c r="O50" s="123"/>
      <c r="Q50" s="125"/>
      <c r="S50" s="125"/>
      <c r="T50" s="125"/>
      <c r="U50" s="123"/>
      <c r="W50" s="125"/>
      <c r="Y50" s="125"/>
      <c r="Z50" s="125"/>
      <c r="AA50" s="91"/>
      <c r="AB50" s="39"/>
      <c r="AC50" s="39"/>
      <c r="AD50" s="39"/>
      <c r="AE50" s="39"/>
      <c r="AG50" s="38"/>
      <c r="AH50" s="35"/>
      <c r="AI50" s="37"/>
      <c r="AJ50" s="37"/>
      <c r="AK50" s="37"/>
      <c r="AL50" s="37"/>
      <c r="AM50" s="37"/>
      <c r="AN50" s="37"/>
      <c r="AO50" s="37"/>
      <c r="AP50" s="37"/>
      <c r="AQ50" s="37"/>
      <c r="AS50" s="125"/>
      <c r="AT50" s="123"/>
      <c r="AV50" s="125"/>
      <c r="AX50" s="125"/>
      <c r="AY50" s="125"/>
      <c r="AZ50" s="123"/>
      <c r="BB50" s="125"/>
      <c r="BD50" s="125"/>
      <c r="BE50" s="125"/>
      <c r="BF50" s="123"/>
      <c r="BH50" s="125"/>
      <c r="BJ50" s="125"/>
      <c r="BK50" s="125"/>
      <c r="BM50" s="125"/>
      <c r="BN50" s="123"/>
      <c r="BP50" s="125"/>
      <c r="BQ50" s="125"/>
      <c r="BR50" s="125"/>
      <c r="BW50" s="125"/>
      <c r="BX50" s="123"/>
      <c r="BZ50" s="125"/>
      <c r="CA50" s="125"/>
      <c r="CB50" s="125"/>
      <c r="CG50" s="125"/>
      <c r="CH50" s="123"/>
      <c r="CJ50" s="125"/>
      <c r="CK50" s="125"/>
      <c r="CL50" s="125"/>
      <c r="DC50" s="125"/>
      <c r="DD50" s="123"/>
      <c r="DF50" s="125"/>
      <c r="DJ50" s="125"/>
      <c r="DK50" s="125"/>
      <c r="DL50" s="123"/>
      <c r="DN50" s="125"/>
      <c r="DR50" s="125"/>
      <c r="DS50" s="125"/>
      <c r="DT50" s="123"/>
      <c r="DV50" s="125"/>
      <c r="DZ50" s="125"/>
    </row>
    <row r="51" spans="8:130" s="119" customFormat="1">
      <c r="H51" s="125"/>
      <c r="I51" s="123"/>
      <c r="K51" s="125"/>
      <c r="M51" s="125"/>
      <c r="N51" s="125"/>
      <c r="O51" s="123"/>
      <c r="Q51" s="125"/>
      <c r="S51" s="125"/>
      <c r="T51" s="125"/>
      <c r="U51" s="123"/>
      <c r="W51" s="125"/>
      <c r="Y51" s="125"/>
      <c r="Z51" s="125"/>
      <c r="AA51" s="91"/>
      <c r="AB51" s="39"/>
      <c r="AC51" s="39"/>
      <c r="AD51" s="39"/>
      <c r="AE51" s="39"/>
      <c r="AG51" s="38"/>
      <c r="AH51" s="35"/>
      <c r="AI51" s="37"/>
      <c r="AJ51" s="37"/>
      <c r="AK51" s="37"/>
      <c r="AL51" s="37"/>
      <c r="AM51" s="37"/>
      <c r="AN51" s="37"/>
      <c r="AO51" s="37"/>
      <c r="AP51" s="37"/>
      <c r="AQ51" s="37"/>
      <c r="AS51" s="125"/>
      <c r="AT51" s="123"/>
      <c r="AV51" s="125"/>
      <c r="AX51" s="125"/>
      <c r="AY51" s="125"/>
      <c r="AZ51" s="123"/>
      <c r="BB51" s="125"/>
      <c r="BD51" s="125"/>
      <c r="BE51" s="125"/>
      <c r="BF51" s="123"/>
      <c r="BH51" s="125"/>
      <c r="BJ51" s="125"/>
      <c r="BK51" s="125"/>
      <c r="BM51" s="125"/>
      <c r="BN51" s="123"/>
      <c r="BP51" s="125"/>
      <c r="BQ51" s="125"/>
      <c r="BR51" s="125"/>
      <c r="BW51" s="125"/>
      <c r="BX51" s="123"/>
      <c r="BZ51" s="125"/>
      <c r="CA51" s="125"/>
      <c r="CB51" s="125"/>
      <c r="CG51" s="125"/>
      <c r="CH51" s="123"/>
      <c r="CJ51" s="125"/>
      <c r="CK51" s="125"/>
      <c r="CL51" s="125"/>
      <c r="DC51" s="125"/>
      <c r="DD51" s="123"/>
      <c r="DF51" s="125"/>
      <c r="DJ51" s="125"/>
      <c r="DK51" s="125"/>
      <c r="DL51" s="123"/>
      <c r="DN51" s="125"/>
      <c r="DR51" s="125"/>
      <c r="DS51" s="125"/>
      <c r="DT51" s="123"/>
      <c r="DV51" s="125"/>
      <c r="DZ51" s="125"/>
    </row>
    <row r="52" spans="8:130" s="119" customFormat="1">
      <c r="H52" s="125"/>
      <c r="I52" s="123"/>
      <c r="K52" s="125"/>
      <c r="M52" s="125"/>
      <c r="N52" s="125"/>
      <c r="O52" s="123"/>
      <c r="Q52" s="125"/>
      <c r="S52" s="125"/>
      <c r="T52" s="125"/>
      <c r="U52" s="123"/>
      <c r="W52" s="125"/>
      <c r="Y52" s="125"/>
      <c r="Z52" s="125"/>
      <c r="AA52" s="91"/>
      <c r="AB52" s="39"/>
      <c r="AC52" s="39"/>
      <c r="AD52" s="39"/>
      <c r="AE52" s="39"/>
      <c r="AG52" s="38"/>
      <c r="AH52" s="35"/>
      <c r="AI52" s="37"/>
      <c r="AJ52" s="37"/>
      <c r="AK52" s="37"/>
      <c r="AL52" s="37"/>
      <c r="AM52" s="37"/>
      <c r="AN52" s="37"/>
      <c r="AO52" s="37"/>
      <c r="AP52" s="37"/>
      <c r="AQ52" s="37"/>
      <c r="AS52" s="125"/>
      <c r="AT52" s="123"/>
      <c r="AV52" s="125"/>
      <c r="AX52" s="125"/>
      <c r="AY52" s="125"/>
      <c r="AZ52" s="123"/>
      <c r="BB52" s="125"/>
      <c r="BD52" s="125"/>
      <c r="BE52" s="125"/>
      <c r="BF52" s="123"/>
      <c r="BH52" s="125"/>
      <c r="BJ52" s="125"/>
      <c r="BK52" s="125"/>
      <c r="BM52" s="125"/>
      <c r="BN52" s="123"/>
      <c r="BP52" s="125"/>
      <c r="BQ52" s="125"/>
      <c r="BR52" s="125"/>
      <c r="BW52" s="125"/>
      <c r="BX52" s="123"/>
      <c r="BZ52" s="125"/>
      <c r="CA52" s="125"/>
      <c r="CB52" s="125"/>
      <c r="CG52" s="125"/>
      <c r="CH52" s="123"/>
      <c r="CJ52" s="125"/>
      <c r="CK52" s="125"/>
      <c r="CL52" s="125"/>
      <c r="DC52" s="125"/>
      <c r="DD52" s="123"/>
      <c r="DF52" s="125"/>
      <c r="DJ52" s="125"/>
      <c r="DK52" s="125"/>
      <c r="DL52" s="123"/>
      <c r="DN52" s="125"/>
      <c r="DR52" s="125"/>
      <c r="DS52" s="125"/>
      <c r="DT52" s="123"/>
      <c r="DV52" s="125"/>
      <c r="DZ52" s="125"/>
    </row>
    <row r="53" spans="8:130" s="119" customFormat="1">
      <c r="H53" s="125"/>
      <c r="I53" s="123"/>
      <c r="K53" s="125"/>
      <c r="M53" s="125"/>
      <c r="N53" s="125"/>
      <c r="O53" s="123"/>
      <c r="Q53" s="125"/>
      <c r="S53" s="125"/>
      <c r="T53" s="125"/>
      <c r="U53" s="123"/>
      <c r="W53" s="125"/>
      <c r="Y53" s="125"/>
      <c r="Z53" s="125"/>
      <c r="AA53" s="91"/>
      <c r="AB53" s="39"/>
      <c r="AC53" s="39"/>
      <c r="AD53" s="39"/>
      <c r="AE53" s="39"/>
      <c r="AG53" s="38"/>
      <c r="AH53" s="35"/>
      <c r="AI53" s="37"/>
      <c r="AJ53" s="37"/>
      <c r="AK53" s="37"/>
      <c r="AL53" s="37"/>
      <c r="AM53" s="37"/>
      <c r="AN53" s="37"/>
      <c r="AO53" s="37"/>
      <c r="AP53" s="37"/>
      <c r="AQ53" s="37"/>
      <c r="AS53" s="125"/>
      <c r="AT53" s="123"/>
      <c r="AV53" s="125"/>
      <c r="AX53" s="125"/>
      <c r="AY53" s="125"/>
      <c r="AZ53" s="123"/>
      <c r="BB53" s="125"/>
      <c r="BD53" s="125"/>
      <c r="BE53" s="125"/>
      <c r="BF53" s="123"/>
      <c r="BH53" s="125"/>
      <c r="BJ53" s="125"/>
      <c r="BK53" s="125"/>
      <c r="BM53" s="125"/>
      <c r="BN53" s="123"/>
      <c r="BP53" s="125"/>
      <c r="BQ53" s="125"/>
      <c r="BR53" s="125"/>
      <c r="BW53" s="125"/>
      <c r="BX53" s="123"/>
      <c r="BZ53" s="125"/>
      <c r="CA53" s="125"/>
      <c r="CB53" s="125"/>
      <c r="CG53" s="125"/>
      <c r="CH53" s="123"/>
      <c r="CJ53" s="125"/>
      <c r="CK53" s="125"/>
      <c r="CL53" s="125"/>
      <c r="DC53" s="125"/>
      <c r="DD53" s="123"/>
      <c r="DF53" s="125"/>
      <c r="DJ53" s="125"/>
      <c r="DK53" s="125"/>
      <c r="DL53" s="123"/>
      <c r="DN53" s="125"/>
      <c r="DR53" s="125"/>
      <c r="DS53" s="125"/>
      <c r="DT53" s="123"/>
      <c r="DV53" s="125"/>
      <c r="DZ53" s="125"/>
    </row>
    <row r="54" spans="8:130" s="119" customFormat="1">
      <c r="H54" s="125"/>
      <c r="I54" s="123"/>
      <c r="K54" s="125"/>
      <c r="M54" s="125"/>
      <c r="N54" s="125"/>
      <c r="O54" s="123"/>
      <c r="Q54" s="125"/>
      <c r="S54" s="125"/>
      <c r="T54" s="125"/>
      <c r="U54" s="123"/>
      <c r="W54" s="125"/>
      <c r="Y54" s="125"/>
      <c r="Z54" s="125"/>
      <c r="AA54" s="91"/>
      <c r="AB54" s="39"/>
      <c r="AC54" s="39"/>
      <c r="AD54" s="39"/>
      <c r="AE54" s="39"/>
      <c r="AG54" s="38"/>
      <c r="AH54" s="35"/>
      <c r="AI54" s="37"/>
      <c r="AJ54" s="37"/>
      <c r="AK54" s="37"/>
      <c r="AL54" s="37"/>
      <c r="AM54" s="37"/>
      <c r="AN54" s="37"/>
      <c r="AO54" s="37"/>
      <c r="AP54" s="37"/>
      <c r="AQ54" s="37"/>
      <c r="AS54" s="125"/>
      <c r="AT54" s="123"/>
      <c r="AV54" s="125"/>
      <c r="AX54" s="125"/>
      <c r="AY54" s="125"/>
      <c r="AZ54" s="123"/>
      <c r="BB54" s="125"/>
      <c r="BD54" s="125"/>
      <c r="BE54" s="125"/>
      <c r="BF54" s="123"/>
      <c r="BH54" s="125"/>
      <c r="BJ54" s="125"/>
      <c r="BK54" s="125"/>
      <c r="BM54" s="125"/>
      <c r="BN54" s="123"/>
      <c r="BP54" s="125"/>
      <c r="BQ54" s="125"/>
      <c r="BR54" s="125"/>
      <c r="BW54" s="125"/>
      <c r="BX54" s="123"/>
      <c r="BZ54" s="125"/>
      <c r="CA54" s="125"/>
      <c r="CB54" s="125"/>
      <c r="CG54" s="125"/>
      <c r="CH54" s="123"/>
      <c r="CJ54" s="125"/>
      <c r="CK54" s="125"/>
      <c r="CL54" s="125"/>
      <c r="DC54" s="125"/>
      <c r="DD54" s="123"/>
      <c r="DF54" s="125"/>
      <c r="DJ54" s="125"/>
      <c r="DK54" s="125"/>
      <c r="DL54" s="123"/>
      <c r="DN54" s="125"/>
      <c r="DR54" s="125"/>
      <c r="DS54" s="125"/>
      <c r="DT54" s="123"/>
      <c r="DV54" s="125"/>
      <c r="DZ54" s="125"/>
    </row>
    <row r="55" spans="8:130" s="119" customFormat="1">
      <c r="H55" s="125"/>
      <c r="I55" s="123"/>
      <c r="K55" s="125"/>
      <c r="M55" s="125"/>
      <c r="N55" s="125"/>
      <c r="O55" s="123"/>
      <c r="Q55" s="125"/>
      <c r="S55" s="125"/>
      <c r="T55" s="125"/>
      <c r="U55" s="123"/>
      <c r="W55" s="125"/>
      <c r="Y55" s="125"/>
      <c r="Z55" s="125"/>
      <c r="AA55" s="91"/>
      <c r="AB55" s="39"/>
      <c r="AC55" s="39"/>
      <c r="AD55" s="39"/>
      <c r="AE55" s="39"/>
      <c r="AG55" s="38"/>
      <c r="AH55" s="35"/>
      <c r="AI55" s="37"/>
      <c r="AJ55" s="37"/>
      <c r="AK55" s="37"/>
      <c r="AL55" s="37"/>
      <c r="AM55" s="37"/>
      <c r="AN55" s="37"/>
      <c r="AO55" s="37"/>
      <c r="AP55" s="37"/>
      <c r="AQ55" s="37"/>
      <c r="AS55" s="125"/>
      <c r="AT55" s="123"/>
      <c r="AV55" s="125"/>
      <c r="AX55" s="125"/>
      <c r="AY55" s="125"/>
      <c r="AZ55" s="123"/>
      <c r="BB55" s="125"/>
      <c r="BD55" s="125"/>
      <c r="BE55" s="125"/>
      <c r="BF55" s="123"/>
      <c r="BH55" s="125"/>
      <c r="BJ55" s="125"/>
      <c r="BK55" s="125"/>
      <c r="BM55" s="125"/>
      <c r="BN55" s="123"/>
      <c r="BP55" s="125"/>
      <c r="BQ55" s="125"/>
      <c r="BR55" s="125"/>
      <c r="BW55" s="125"/>
      <c r="BX55" s="123"/>
      <c r="BZ55" s="125"/>
      <c r="CA55" s="125"/>
      <c r="CB55" s="125"/>
      <c r="CG55" s="125"/>
      <c r="CH55" s="123"/>
      <c r="CJ55" s="125"/>
      <c r="CK55" s="125"/>
      <c r="CL55" s="125"/>
      <c r="DC55" s="125"/>
      <c r="DD55" s="123"/>
      <c r="DF55" s="125"/>
      <c r="DJ55" s="125"/>
      <c r="DK55" s="125"/>
      <c r="DL55" s="123"/>
      <c r="DN55" s="125"/>
      <c r="DR55" s="125"/>
      <c r="DS55" s="125"/>
      <c r="DT55" s="123"/>
      <c r="DV55" s="125"/>
      <c r="DZ55" s="125"/>
    </row>
    <row r="56" spans="8:130" s="119" customFormat="1">
      <c r="H56" s="125"/>
      <c r="I56" s="123"/>
      <c r="K56" s="125"/>
      <c r="M56" s="125"/>
      <c r="N56" s="125"/>
      <c r="O56" s="123"/>
      <c r="Q56" s="125"/>
      <c r="S56" s="125"/>
      <c r="T56" s="125"/>
      <c r="U56" s="123"/>
      <c r="W56" s="125"/>
      <c r="Y56" s="125"/>
      <c r="Z56" s="125"/>
      <c r="AA56" s="91"/>
      <c r="AB56" s="39"/>
      <c r="AC56" s="39"/>
      <c r="AD56" s="39"/>
      <c r="AE56" s="39"/>
      <c r="AG56" s="38"/>
      <c r="AH56" s="35"/>
      <c r="AI56" s="37"/>
      <c r="AJ56" s="37"/>
      <c r="AK56" s="37"/>
      <c r="AL56" s="37"/>
      <c r="AM56" s="37"/>
      <c r="AN56" s="37"/>
      <c r="AO56" s="37"/>
      <c r="AP56" s="37"/>
      <c r="AQ56" s="37"/>
      <c r="AS56" s="125"/>
      <c r="AT56" s="123"/>
      <c r="AV56" s="125"/>
      <c r="AX56" s="125"/>
      <c r="AY56" s="125"/>
      <c r="AZ56" s="123"/>
      <c r="BB56" s="125"/>
      <c r="BD56" s="125"/>
      <c r="BE56" s="125"/>
      <c r="BF56" s="123"/>
      <c r="BH56" s="125"/>
      <c r="BJ56" s="125"/>
      <c r="BK56" s="125"/>
      <c r="BM56" s="125"/>
      <c r="BN56" s="123"/>
      <c r="BP56" s="125"/>
      <c r="BQ56" s="125"/>
      <c r="BR56" s="125"/>
      <c r="BW56" s="125"/>
      <c r="BX56" s="123"/>
      <c r="BZ56" s="125"/>
      <c r="CA56" s="125"/>
      <c r="CB56" s="125"/>
      <c r="CG56" s="125"/>
      <c r="CH56" s="123"/>
      <c r="CJ56" s="125"/>
      <c r="CK56" s="125"/>
      <c r="CL56" s="125"/>
      <c r="DC56" s="125"/>
      <c r="DD56" s="123"/>
      <c r="DF56" s="125"/>
      <c r="DJ56" s="125"/>
      <c r="DK56" s="125"/>
      <c r="DL56" s="123"/>
      <c r="DN56" s="125"/>
      <c r="DR56" s="125"/>
      <c r="DS56" s="125"/>
      <c r="DT56" s="123"/>
      <c r="DV56" s="125"/>
      <c r="DZ56" s="125"/>
    </row>
    <row r="57" spans="8:130" s="119" customFormat="1">
      <c r="H57" s="125"/>
      <c r="I57" s="123"/>
      <c r="K57" s="125"/>
      <c r="M57" s="125"/>
      <c r="N57" s="125"/>
      <c r="O57" s="123"/>
      <c r="Q57" s="125"/>
      <c r="S57" s="125"/>
      <c r="T57" s="125"/>
      <c r="U57" s="123"/>
      <c r="W57" s="125"/>
      <c r="Y57" s="125"/>
      <c r="Z57" s="125"/>
      <c r="AA57" s="91"/>
      <c r="AB57" s="39"/>
      <c r="AC57" s="39"/>
      <c r="AD57" s="39"/>
      <c r="AE57" s="39"/>
      <c r="AG57" s="38"/>
      <c r="AH57" s="35"/>
      <c r="AI57" s="37"/>
      <c r="AJ57" s="37"/>
      <c r="AK57" s="37"/>
      <c r="AL57" s="37"/>
      <c r="AM57" s="37"/>
      <c r="AN57" s="37"/>
      <c r="AO57" s="37"/>
      <c r="AP57" s="37"/>
      <c r="AQ57" s="37"/>
      <c r="AS57" s="125"/>
      <c r="AT57" s="123"/>
      <c r="AV57" s="125"/>
      <c r="AX57" s="125"/>
      <c r="AY57" s="125"/>
      <c r="AZ57" s="123"/>
      <c r="BB57" s="125"/>
      <c r="BD57" s="125"/>
      <c r="BE57" s="125"/>
      <c r="BF57" s="123"/>
      <c r="BH57" s="125"/>
      <c r="BJ57" s="125"/>
      <c r="BK57" s="125"/>
      <c r="BM57" s="125"/>
      <c r="BN57" s="123"/>
      <c r="BP57" s="125"/>
      <c r="BQ57" s="125"/>
      <c r="BR57" s="125"/>
      <c r="BW57" s="125"/>
      <c r="BX57" s="123"/>
      <c r="BZ57" s="125"/>
      <c r="CA57" s="125"/>
      <c r="CB57" s="125"/>
      <c r="CG57" s="125"/>
      <c r="CH57" s="123"/>
      <c r="CJ57" s="125"/>
      <c r="CK57" s="125"/>
      <c r="CL57" s="125"/>
      <c r="DC57" s="125"/>
      <c r="DD57" s="123"/>
      <c r="DF57" s="125"/>
      <c r="DJ57" s="125"/>
      <c r="DK57" s="125"/>
      <c r="DL57" s="123"/>
      <c r="DN57" s="125"/>
      <c r="DR57" s="125"/>
      <c r="DS57" s="125"/>
      <c r="DT57" s="123"/>
      <c r="DV57" s="125"/>
      <c r="DZ57" s="125"/>
    </row>
    <row r="58" spans="8:130" s="119" customFormat="1">
      <c r="H58" s="125"/>
      <c r="I58" s="123"/>
      <c r="K58" s="125"/>
      <c r="M58" s="125"/>
      <c r="N58" s="125"/>
      <c r="O58" s="123"/>
      <c r="Q58" s="125"/>
      <c r="S58" s="125"/>
      <c r="T58" s="125"/>
      <c r="U58" s="123"/>
      <c r="W58" s="125"/>
      <c r="Y58" s="125"/>
      <c r="Z58" s="125"/>
      <c r="AA58" s="91"/>
      <c r="AB58" s="39"/>
      <c r="AC58" s="39"/>
      <c r="AD58" s="39"/>
      <c r="AE58" s="39"/>
      <c r="AG58" s="38"/>
      <c r="AH58" s="35"/>
      <c r="AI58" s="37"/>
      <c r="AJ58" s="37"/>
      <c r="AK58" s="37"/>
      <c r="AL58" s="37"/>
      <c r="AM58" s="37"/>
      <c r="AN58" s="37"/>
      <c r="AO58" s="37"/>
      <c r="AP58" s="37"/>
      <c r="AQ58" s="37"/>
      <c r="AS58" s="125"/>
      <c r="AT58" s="123"/>
      <c r="AV58" s="125"/>
      <c r="AX58" s="125"/>
      <c r="AY58" s="125"/>
      <c r="AZ58" s="123"/>
      <c r="BB58" s="125"/>
      <c r="BD58" s="125"/>
      <c r="BE58" s="125"/>
      <c r="BF58" s="123"/>
      <c r="BH58" s="125"/>
      <c r="BJ58" s="125"/>
      <c r="BK58" s="125"/>
      <c r="BM58" s="125"/>
      <c r="BN58" s="123"/>
      <c r="BP58" s="125"/>
      <c r="BQ58" s="125"/>
      <c r="BR58" s="125"/>
      <c r="BW58" s="125"/>
      <c r="BX58" s="123"/>
      <c r="BZ58" s="125"/>
      <c r="CA58" s="125"/>
      <c r="CB58" s="125"/>
      <c r="CG58" s="125"/>
      <c r="CH58" s="123"/>
      <c r="CJ58" s="125"/>
      <c r="CK58" s="125"/>
      <c r="CL58" s="125"/>
      <c r="DC58" s="125"/>
      <c r="DD58" s="123"/>
      <c r="DF58" s="125"/>
      <c r="DJ58" s="125"/>
      <c r="DK58" s="125"/>
      <c r="DL58" s="123"/>
      <c r="DN58" s="125"/>
      <c r="DR58" s="125"/>
      <c r="DS58" s="125"/>
      <c r="DT58" s="123"/>
      <c r="DV58" s="125"/>
      <c r="DZ58" s="125"/>
    </row>
    <row r="59" spans="8:130" s="119" customFormat="1">
      <c r="H59" s="125"/>
      <c r="I59" s="123"/>
      <c r="K59" s="125"/>
      <c r="M59" s="125"/>
      <c r="N59" s="125"/>
      <c r="O59" s="123"/>
      <c r="Q59" s="125"/>
      <c r="S59" s="125"/>
      <c r="T59" s="125"/>
      <c r="U59" s="123"/>
      <c r="W59" s="125"/>
      <c r="Y59" s="125"/>
      <c r="Z59" s="125"/>
      <c r="AA59" s="91"/>
      <c r="AB59" s="39"/>
      <c r="AC59" s="39"/>
      <c r="AD59" s="39"/>
      <c r="AE59" s="39"/>
      <c r="AG59" s="38"/>
      <c r="AH59" s="35"/>
      <c r="AI59" s="37"/>
      <c r="AJ59" s="37"/>
      <c r="AK59" s="37"/>
      <c r="AL59" s="37"/>
      <c r="AM59" s="37"/>
      <c r="AN59" s="37"/>
      <c r="AO59" s="37"/>
      <c r="AP59" s="37"/>
      <c r="AQ59" s="37"/>
      <c r="AS59" s="125"/>
      <c r="AT59" s="123"/>
      <c r="AV59" s="125"/>
      <c r="AX59" s="125"/>
      <c r="AY59" s="125"/>
      <c r="AZ59" s="123"/>
      <c r="BB59" s="125"/>
      <c r="BD59" s="125"/>
      <c r="BE59" s="125"/>
      <c r="BF59" s="123"/>
      <c r="BH59" s="125"/>
      <c r="BJ59" s="125"/>
      <c r="BK59" s="125"/>
      <c r="BM59" s="125"/>
      <c r="BN59" s="123"/>
      <c r="BP59" s="125"/>
      <c r="BQ59" s="125"/>
      <c r="BR59" s="125"/>
      <c r="BW59" s="125"/>
      <c r="BX59" s="123"/>
      <c r="BZ59" s="125"/>
      <c r="CA59" s="125"/>
      <c r="CB59" s="125"/>
      <c r="CG59" s="125"/>
      <c r="CH59" s="123"/>
      <c r="CJ59" s="125"/>
      <c r="CK59" s="125"/>
      <c r="CL59" s="125"/>
      <c r="DC59" s="125"/>
      <c r="DD59" s="123"/>
      <c r="DF59" s="125"/>
      <c r="DJ59" s="125"/>
      <c r="DK59" s="125"/>
      <c r="DL59" s="123"/>
      <c r="DN59" s="125"/>
      <c r="DR59" s="125"/>
      <c r="DS59" s="125"/>
      <c r="DT59" s="123"/>
      <c r="DV59" s="125"/>
      <c r="DZ59" s="125"/>
    </row>
    <row r="60" spans="8:130" s="119" customFormat="1">
      <c r="H60" s="125"/>
      <c r="I60" s="123"/>
      <c r="K60" s="125"/>
      <c r="M60" s="125"/>
      <c r="N60" s="125"/>
      <c r="O60" s="123"/>
      <c r="Q60" s="125"/>
      <c r="S60" s="125"/>
      <c r="T60" s="125"/>
      <c r="U60" s="123"/>
      <c r="W60" s="125"/>
      <c r="Y60" s="125"/>
      <c r="Z60" s="125"/>
      <c r="AA60" s="91"/>
      <c r="AB60" s="39"/>
      <c r="AC60" s="39"/>
      <c r="AD60" s="39"/>
      <c r="AE60" s="39"/>
      <c r="AG60" s="38"/>
      <c r="AH60" s="35"/>
      <c r="AI60" s="37"/>
      <c r="AJ60" s="37"/>
      <c r="AK60" s="37"/>
      <c r="AL60" s="37"/>
      <c r="AM60" s="37"/>
      <c r="AN60" s="37"/>
      <c r="AO60" s="37"/>
      <c r="AP60" s="37"/>
      <c r="AQ60" s="37"/>
      <c r="AS60" s="125"/>
      <c r="AT60" s="123"/>
      <c r="AV60" s="125"/>
      <c r="AX60" s="125"/>
      <c r="AY60" s="125"/>
      <c r="AZ60" s="123"/>
      <c r="BB60" s="125"/>
      <c r="BD60" s="125"/>
      <c r="BE60" s="125"/>
      <c r="BF60" s="123"/>
      <c r="BH60" s="125"/>
      <c r="BJ60" s="125"/>
      <c r="BK60" s="125"/>
      <c r="BM60" s="125"/>
      <c r="BN60" s="123"/>
      <c r="BP60" s="125"/>
      <c r="BQ60" s="125"/>
      <c r="BR60" s="125"/>
      <c r="BW60" s="125"/>
      <c r="BX60" s="123"/>
      <c r="BZ60" s="125"/>
      <c r="CA60" s="125"/>
      <c r="CB60" s="125"/>
      <c r="CG60" s="125"/>
      <c r="CH60" s="123"/>
      <c r="CJ60" s="125"/>
      <c r="CK60" s="125"/>
      <c r="CL60" s="125"/>
      <c r="DC60" s="125"/>
      <c r="DD60" s="123"/>
      <c r="DF60" s="125"/>
      <c r="DJ60" s="125"/>
      <c r="DK60" s="125"/>
      <c r="DL60" s="123"/>
      <c r="DN60" s="125"/>
      <c r="DR60" s="125"/>
      <c r="DS60" s="125"/>
      <c r="DT60" s="123"/>
      <c r="DV60" s="125"/>
      <c r="DZ60" s="125"/>
    </row>
    <row r="61" spans="8:130" s="119" customFormat="1">
      <c r="H61" s="125"/>
      <c r="I61" s="123"/>
      <c r="K61" s="125"/>
      <c r="M61" s="125"/>
      <c r="N61" s="125"/>
      <c r="O61" s="123"/>
      <c r="Q61" s="125"/>
      <c r="S61" s="125"/>
      <c r="T61" s="125"/>
      <c r="U61" s="123"/>
      <c r="W61" s="125"/>
      <c r="Y61" s="125"/>
      <c r="Z61" s="125"/>
      <c r="AA61" s="91"/>
      <c r="AB61" s="39"/>
      <c r="AC61" s="39"/>
      <c r="AD61" s="39"/>
      <c r="AE61" s="39"/>
      <c r="AG61" s="38"/>
      <c r="AH61" s="35"/>
      <c r="AI61" s="37"/>
      <c r="AJ61" s="37"/>
      <c r="AK61" s="37"/>
      <c r="AL61" s="37"/>
      <c r="AM61" s="37"/>
      <c r="AN61" s="37"/>
      <c r="AO61" s="37"/>
      <c r="AP61" s="37"/>
      <c r="AQ61" s="37"/>
      <c r="AS61" s="125"/>
      <c r="AT61" s="123"/>
      <c r="AV61" s="125"/>
      <c r="AX61" s="125"/>
      <c r="AY61" s="125"/>
      <c r="AZ61" s="123"/>
      <c r="BB61" s="125"/>
      <c r="BD61" s="125"/>
      <c r="BE61" s="125"/>
      <c r="BF61" s="123"/>
      <c r="BH61" s="125"/>
      <c r="BJ61" s="125"/>
      <c r="BK61" s="125"/>
      <c r="BM61" s="125"/>
      <c r="BN61" s="123"/>
      <c r="BP61" s="125"/>
      <c r="BQ61" s="125"/>
      <c r="BR61" s="125"/>
      <c r="BW61" s="125"/>
      <c r="BX61" s="123"/>
      <c r="BZ61" s="125"/>
      <c r="CA61" s="125"/>
      <c r="CB61" s="125"/>
      <c r="CG61" s="125"/>
      <c r="CH61" s="123"/>
      <c r="CJ61" s="125"/>
      <c r="CK61" s="125"/>
      <c r="CL61" s="125"/>
      <c r="DC61" s="125"/>
      <c r="DD61" s="123"/>
      <c r="DF61" s="125"/>
      <c r="DJ61" s="125"/>
      <c r="DK61" s="125"/>
      <c r="DL61" s="123"/>
      <c r="DN61" s="125"/>
      <c r="DR61" s="125"/>
      <c r="DS61" s="125"/>
      <c r="DT61" s="123"/>
      <c r="DV61" s="125"/>
      <c r="DZ61" s="125"/>
    </row>
    <row r="62" spans="8:130" s="119" customFormat="1">
      <c r="H62" s="125"/>
      <c r="I62" s="123"/>
      <c r="K62" s="125"/>
      <c r="M62" s="125"/>
      <c r="N62" s="125"/>
      <c r="O62" s="123"/>
      <c r="Q62" s="125"/>
      <c r="S62" s="125"/>
      <c r="T62" s="125"/>
      <c r="U62" s="123"/>
      <c r="W62" s="125"/>
      <c r="Y62" s="125"/>
      <c r="Z62" s="125"/>
      <c r="AA62" s="91"/>
      <c r="AB62" s="39"/>
      <c r="AC62" s="39"/>
      <c r="AD62" s="39"/>
      <c r="AE62" s="39"/>
      <c r="AG62" s="38"/>
      <c r="AH62" s="35"/>
      <c r="AI62" s="37"/>
      <c r="AJ62" s="37"/>
      <c r="AK62" s="37"/>
      <c r="AL62" s="37"/>
      <c r="AM62" s="37"/>
      <c r="AN62" s="37"/>
      <c r="AO62" s="37"/>
      <c r="AP62" s="37"/>
      <c r="AQ62" s="37"/>
      <c r="AS62" s="125"/>
      <c r="AT62" s="123"/>
      <c r="AV62" s="125"/>
      <c r="AX62" s="125"/>
      <c r="AY62" s="125"/>
      <c r="AZ62" s="123"/>
      <c r="BB62" s="125"/>
      <c r="BD62" s="125"/>
      <c r="BE62" s="125"/>
      <c r="BF62" s="123"/>
      <c r="BH62" s="125"/>
      <c r="BJ62" s="125"/>
      <c r="BK62" s="125"/>
      <c r="BM62" s="125"/>
      <c r="BN62" s="123"/>
      <c r="BP62" s="125"/>
      <c r="BQ62" s="125"/>
      <c r="BR62" s="125"/>
      <c r="BW62" s="125"/>
      <c r="BX62" s="123"/>
      <c r="BZ62" s="125"/>
      <c r="CA62" s="125"/>
      <c r="CB62" s="125"/>
      <c r="CG62" s="125"/>
      <c r="CH62" s="123"/>
      <c r="CJ62" s="125"/>
      <c r="CK62" s="125"/>
      <c r="CL62" s="125"/>
      <c r="DC62" s="125"/>
      <c r="DD62" s="123"/>
      <c r="DF62" s="125"/>
      <c r="DJ62" s="125"/>
      <c r="DK62" s="125"/>
      <c r="DL62" s="123"/>
      <c r="DN62" s="125"/>
      <c r="DR62" s="125"/>
      <c r="DS62" s="125"/>
      <c r="DT62" s="123"/>
      <c r="DV62" s="125"/>
      <c r="DZ62" s="125"/>
    </row>
    <row r="63" spans="8:130" s="119" customFormat="1">
      <c r="H63" s="125"/>
      <c r="I63" s="123"/>
      <c r="K63" s="125"/>
      <c r="M63" s="125"/>
      <c r="N63" s="125"/>
      <c r="O63" s="123"/>
      <c r="Q63" s="125"/>
      <c r="S63" s="125"/>
      <c r="T63" s="125"/>
      <c r="U63" s="123"/>
      <c r="W63" s="125"/>
      <c r="Y63" s="125"/>
      <c r="Z63" s="125"/>
      <c r="AA63" s="91"/>
      <c r="AB63" s="39"/>
      <c r="AC63" s="39"/>
      <c r="AD63" s="39"/>
      <c r="AE63" s="39"/>
      <c r="AG63" s="38"/>
      <c r="AH63" s="35"/>
      <c r="AI63" s="37"/>
      <c r="AJ63" s="37"/>
      <c r="AK63" s="37"/>
      <c r="AL63" s="37"/>
      <c r="AM63" s="37"/>
      <c r="AN63" s="37"/>
      <c r="AO63" s="37"/>
      <c r="AP63" s="37"/>
      <c r="AQ63" s="37"/>
      <c r="AS63" s="125"/>
      <c r="AT63" s="123"/>
      <c r="AV63" s="125"/>
      <c r="AX63" s="125"/>
      <c r="AY63" s="125"/>
      <c r="AZ63" s="123"/>
      <c r="BB63" s="125"/>
      <c r="BD63" s="125"/>
      <c r="BE63" s="125"/>
      <c r="BF63" s="123"/>
      <c r="BH63" s="125"/>
      <c r="BJ63" s="125"/>
      <c r="BK63" s="125"/>
      <c r="BM63" s="125"/>
      <c r="BN63" s="123"/>
      <c r="BP63" s="125"/>
      <c r="BQ63" s="125"/>
      <c r="BR63" s="125"/>
      <c r="BW63" s="125"/>
      <c r="BX63" s="123"/>
      <c r="BZ63" s="125"/>
      <c r="CA63" s="125"/>
      <c r="CB63" s="125"/>
      <c r="CG63" s="125"/>
      <c r="CH63" s="123"/>
      <c r="CJ63" s="125"/>
      <c r="CK63" s="125"/>
      <c r="CL63" s="125"/>
      <c r="DC63" s="125"/>
      <c r="DD63" s="123"/>
      <c r="DF63" s="125"/>
      <c r="DJ63" s="125"/>
      <c r="DK63" s="125"/>
      <c r="DL63" s="123"/>
      <c r="DN63" s="125"/>
      <c r="DR63" s="125"/>
      <c r="DS63" s="125"/>
      <c r="DT63" s="123"/>
      <c r="DV63" s="125"/>
      <c r="DZ63" s="125"/>
    </row>
    <row r="64" spans="8:130" s="119" customFormat="1">
      <c r="H64" s="125"/>
      <c r="I64" s="123"/>
      <c r="K64" s="125"/>
      <c r="M64" s="125"/>
      <c r="N64" s="125"/>
      <c r="O64" s="123"/>
      <c r="Q64" s="125"/>
      <c r="S64" s="125"/>
      <c r="T64" s="125"/>
      <c r="U64" s="123"/>
      <c r="W64" s="125"/>
      <c r="Y64" s="125"/>
      <c r="Z64" s="125"/>
      <c r="AA64" s="91"/>
      <c r="AB64" s="39"/>
      <c r="AC64" s="39"/>
      <c r="AD64" s="39"/>
      <c r="AE64" s="39"/>
      <c r="AG64" s="38"/>
      <c r="AH64" s="35"/>
      <c r="AI64" s="37"/>
      <c r="AJ64" s="37"/>
      <c r="AK64" s="37"/>
      <c r="AL64" s="37"/>
      <c r="AM64" s="37"/>
      <c r="AN64" s="37"/>
      <c r="AO64" s="37"/>
      <c r="AP64" s="37"/>
      <c r="AQ64" s="37"/>
      <c r="AS64" s="125"/>
      <c r="AT64" s="123"/>
      <c r="AV64" s="125"/>
      <c r="AX64" s="125"/>
      <c r="AY64" s="125"/>
      <c r="AZ64" s="123"/>
      <c r="BB64" s="125"/>
      <c r="BD64" s="125"/>
      <c r="BE64" s="125"/>
      <c r="BF64" s="123"/>
      <c r="BH64" s="125"/>
      <c r="BJ64" s="125"/>
      <c r="BK64" s="125"/>
      <c r="BM64" s="125"/>
      <c r="BN64" s="123"/>
      <c r="BP64" s="125"/>
      <c r="BQ64" s="125"/>
      <c r="BR64" s="125"/>
      <c r="BW64" s="125"/>
      <c r="BX64" s="123"/>
      <c r="BZ64" s="125"/>
      <c r="CA64" s="125"/>
      <c r="CB64" s="125"/>
      <c r="CG64" s="125"/>
      <c r="CH64" s="123"/>
      <c r="CJ64" s="125"/>
      <c r="CK64" s="125"/>
      <c r="CL64" s="125"/>
      <c r="DC64" s="125"/>
      <c r="DD64" s="123"/>
      <c r="DF64" s="125"/>
      <c r="DJ64" s="125"/>
      <c r="DK64" s="125"/>
      <c r="DL64" s="123"/>
      <c r="DN64" s="125"/>
      <c r="DR64" s="125"/>
      <c r="DS64" s="125"/>
      <c r="DT64" s="123"/>
      <c r="DV64" s="125"/>
      <c r="DZ64" s="125"/>
    </row>
    <row r="65" spans="8:130" s="119" customFormat="1">
      <c r="H65" s="125"/>
      <c r="I65" s="123"/>
      <c r="K65" s="125"/>
      <c r="M65" s="125"/>
      <c r="N65" s="125"/>
      <c r="O65" s="123"/>
      <c r="Q65" s="125"/>
      <c r="S65" s="125"/>
      <c r="T65" s="125"/>
      <c r="U65" s="123"/>
      <c r="W65" s="125"/>
      <c r="Y65" s="125"/>
      <c r="Z65" s="125"/>
      <c r="AA65" s="91"/>
      <c r="AB65" s="39"/>
      <c r="AC65" s="39"/>
      <c r="AD65" s="39"/>
      <c r="AE65" s="39"/>
      <c r="AG65" s="38"/>
      <c r="AH65" s="35"/>
      <c r="AI65" s="37"/>
      <c r="AJ65" s="37"/>
      <c r="AK65" s="37"/>
      <c r="AL65" s="37"/>
      <c r="AM65" s="37"/>
      <c r="AN65" s="37"/>
      <c r="AO65" s="37"/>
      <c r="AP65" s="37"/>
      <c r="AQ65" s="37"/>
      <c r="AS65" s="125"/>
      <c r="AT65" s="123"/>
      <c r="AV65" s="125"/>
      <c r="AX65" s="125"/>
      <c r="AY65" s="125"/>
      <c r="AZ65" s="123"/>
      <c r="BB65" s="125"/>
      <c r="BD65" s="125"/>
      <c r="BE65" s="125"/>
      <c r="BF65" s="123"/>
      <c r="BH65" s="125"/>
      <c r="BJ65" s="125"/>
      <c r="BK65" s="125"/>
      <c r="BM65" s="125"/>
      <c r="BN65" s="123"/>
      <c r="BP65" s="125"/>
      <c r="BQ65" s="125"/>
      <c r="BR65" s="125"/>
      <c r="BW65" s="125"/>
      <c r="BX65" s="123"/>
      <c r="BZ65" s="125"/>
      <c r="CA65" s="125"/>
      <c r="CB65" s="125"/>
      <c r="CG65" s="125"/>
      <c r="CH65" s="123"/>
      <c r="CJ65" s="125"/>
      <c r="CK65" s="125"/>
      <c r="CL65" s="125"/>
      <c r="DC65" s="125"/>
      <c r="DD65" s="123"/>
      <c r="DF65" s="125"/>
      <c r="DJ65" s="125"/>
      <c r="DK65" s="125"/>
      <c r="DL65" s="123"/>
      <c r="DN65" s="125"/>
      <c r="DR65" s="125"/>
      <c r="DS65" s="125"/>
      <c r="DT65" s="123"/>
      <c r="DV65" s="125"/>
      <c r="DZ65" s="125"/>
    </row>
    <row r="66" spans="8:130" s="119" customFormat="1">
      <c r="H66" s="125"/>
      <c r="I66" s="123"/>
      <c r="K66" s="125"/>
      <c r="M66" s="125"/>
      <c r="N66" s="125"/>
      <c r="O66" s="123"/>
      <c r="Q66" s="125"/>
      <c r="S66" s="125"/>
      <c r="T66" s="125"/>
      <c r="U66" s="123"/>
      <c r="W66" s="125"/>
      <c r="Y66" s="125"/>
      <c r="Z66" s="125"/>
      <c r="AA66" s="91"/>
      <c r="AB66" s="39"/>
      <c r="AC66" s="39"/>
      <c r="AD66" s="39"/>
      <c r="AE66" s="39"/>
      <c r="AG66" s="38"/>
      <c r="AH66" s="35"/>
      <c r="AI66" s="37"/>
      <c r="AJ66" s="37"/>
      <c r="AK66" s="37"/>
      <c r="AL66" s="37"/>
      <c r="AM66" s="37"/>
      <c r="AN66" s="37"/>
      <c r="AO66" s="37"/>
      <c r="AP66" s="37"/>
      <c r="AQ66" s="37"/>
      <c r="AS66" s="125"/>
      <c r="AT66" s="123"/>
      <c r="AV66" s="125"/>
      <c r="AX66" s="125"/>
      <c r="AY66" s="125"/>
      <c r="AZ66" s="123"/>
      <c r="BB66" s="125"/>
      <c r="BD66" s="125"/>
      <c r="BE66" s="125"/>
      <c r="BF66" s="123"/>
      <c r="BH66" s="125"/>
      <c r="BJ66" s="125"/>
      <c r="BK66" s="125"/>
      <c r="BM66" s="125"/>
      <c r="BN66" s="123"/>
      <c r="BP66" s="125"/>
      <c r="BQ66" s="125"/>
      <c r="BR66" s="125"/>
      <c r="BW66" s="125"/>
      <c r="BX66" s="123"/>
      <c r="BZ66" s="125"/>
      <c r="CA66" s="125"/>
      <c r="CB66" s="125"/>
      <c r="CG66" s="125"/>
      <c r="CH66" s="123"/>
      <c r="CJ66" s="125"/>
      <c r="CK66" s="125"/>
      <c r="CL66" s="125"/>
      <c r="DC66" s="125"/>
      <c r="DD66" s="123"/>
      <c r="DF66" s="125"/>
      <c r="DJ66" s="125"/>
      <c r="DK66" s="125"/>
      <c r="DL66" s="123"/>
      <c r="DN66" s="125"/>
      <c r="DR66" s="125"/>
      <c r="DS66" s="125"/>
      <c r="DT66" s="123"/>
      <c r="DV66" s="125"/>
      <c r="DZ66" s="125"/>
    </row>
    <row r="67" spans="8:130" s="119" customFormat="1">
      <c r="H67" s="125"/>
      <c r="I67" s="123"/>
      <c r="K67" s="125"/>
      <c r="M67" s="125"/>
      <c r="N67" s="125"/>
      <c r="O67" s="123"/>
      <c r="Q67" s="125"/>
      <c r="S67" s="125"/>
      <c r="T67" s="125"/>
      <c r="U67" s="123"/>
      <c r="W67" s="125"/>
      <c r="Y67" s="125"/>
      <c r="Z67" s="125"/>
      <c r="AA67" s="91"/>
      <c r="AB67" s="39"/>
      <c r="AC67" s="39"/>
      <c r="AD67" s="39"/>
      <c r="AE67" s="39"/>
      <c r="AG67" s="38"/>
      <c r="AH67" s="35"/>
      <c r="AI67" s="37"/>
      <c r="AJ67" s="37"/>
      <c r="AK67" s="37"/>
      <c r="AL67" s="37"/>
      <c r="AM67" s="37"/>
      <c r="AN67" s="37"/>
      <c r="AO67" s="37"/>
      <c r="AP67" s="37"/>
      <c r="AQ67" s="37"/>
      <c r="AS67" s="125"/>
      <c r="AT67" s="123"/>
      <c r="AV67" s="125"/>
      <c r="AX67" s="125"/>
      <c r="AY67" s="125"/>
      <c r="AZ67" s="123"/>
      <c r="BB67" s="125"/>
      <c r="BD67" s="125"/>
      <c r="BE67" s="125"/>
      <c r="BF67" s="123"/>
      <c r="BH67" s="125"/>
      <c r="BJ67" s="125"/>
      <c r="BK67" s="125"/>
      <c r="BM67" s="125"/>
      <c r="BN67" s="123"/>
      <c r="BP67" s="125"/>
      <c r="BQ67" s="125"/>
      <c r="BR67" s="125"/>
      <c r="BW67" s="125"/>
      <c r="BX67" s="123"/>
      <c r="BZ67" s="125"/>
      <c r="CA67" s="125"/>
      <c r="CB67" s="125"/>
      <c r="CG67" s="125"/>
      <c r="CH67" s="123"/>
      <c r="CJ67" s="125"/>
      <c r="CK67" s="125"/>
      <c r="CL67" s="125"/>
      <c r="DC67" s="125"/>
      <c r="DD67" s="123"/>
      <c r="DF67" s="125"/>
      <c r="DJ67" s="125"/>
      <c r="DK67" s="125"/>
      <c r="DL67" s="123"/>
      <c r="DN67" s="125"/>
      <c r="DR67" s="125"/>
      <c r="DS67" s="125"/>
      <c r="DT67" s="123"/>
      <c r="DV67" s="125"/>
      <c r="DZ67" s="125"/>
    </row>
    <row r="68" spans="8:130" s="119" customFormat="1">
      <c r="H68" s="125"/>
      <c r="I68" s="123"/>
      <c r="K68" s="125"/>
      <c r="M68" s="125"/>
      <c r="N68" s="125"/>
      <c r="O68" s="123"/>
      <c r="Q68" s="125"/>
      <c r="S68" s="125"/>
      <c r="T68" s="125"/>
      <c r="U68" s="123"/>
      <c r="W68" s="125"/>
      <c r="Y68" s="125"/>
      <c r="Z68" s="125"/>
      <c r="AA68" s="91"/>
      <c r="AB68" s="39"/>
      <c r="AC68" s="39"/>
      <c r="AD68" s="39"/>
      <c r="AE68" s="39"/>
      <c r="AG68" s="38"/>
      <c r="AH68" s="35"/>
      <c r="AI68" s="37"/>
      <c r="AJ68" s="37"/>
      <c r="AK68" s="37"/>
      <c r="AL68" s="37"/>
      <c r="AM68" s="37"/>
      <c r="AN68" s="37"/>
      <c r="AO68" s="37"/>
      <c r="AP68" s="37"/>
      <c r="AQ68" s="37"/>
      <c r="AS68" s="125"/>
      <c r="AT68" s="123"/>
      <c r="AV68" s="125"/>
      <c r="AX68" s="125"/>
      <c r="AY68" s="125"/>
      <c r="AZ68" s="123"/>
      <c r="BB68" s="125"/>
      <c r="BD68" s="125"/>
      <c r="BE68" s="125"/>
      <c r="BF68" s="123"/>
      <c r="BH68" s="125"/>
      <c r="BJ68" s="125"/>
      <c r="BK68" s="125"/>
      <c r="BM68" s="125"/>
      <c r="BN68" s="123"/>
      <c r="BP68" s="125"/>
      <c r="BQ68" s="125"/>
      <c r="BR68" s="125"/>
      <c r="BW68" s="125"/>
      <c r="BX68" s="123"/>
      <c r="BZ68" s="125"/>
      <c r="CA68" s="125"/>
      <c r="CB68" s="125"/>
      <c r="CG68" s="125"/>
      <c r="CH68" s="123"/>
      <c r="CJ68" s="125"/>
      <c r="CK68" s="125"/>
      <c r="CL68" s="125"/>
      <c r="DC68" s="125"/>
      <c r="DD68" s="123"/>
      <c r="DF68" s="125"/>
      <c r="DJ68" s="125"/>
      <c r="DK68" s="125"/>
      <c r="DL68" s="123"/>
      <c r="DN68" s="125"/>
      <c r="DR68" s="125"/>
      <c r="DS68" s="125"/>
      <c r="DT68" s="123"/>
      <c r="DV68" s="125"/>
      <c r="DZ68" s="125"/>
    </row>
    <row r="69" spans="8:130" s="119" customFormat="1">
      <c r="H69" s="125"/>
      <c r="I69" s="123"/>
      <c r="K69" s="125"/>
      <c r="M69" s="125"/>
      <c r="N69" s="125"/>
      <c r="O69" s="123"/>
      <c r="Q69" s="125"/>
      <c r="S69" s="125"/>
      <c r="T69" s="125"/>
      <c r="U69" s="123"/>
      <c r="W69" s="125"/>
      <c r="Y69" s="125"/>
      <c r="Z69" s="125"/>
      <c r="AA69" s="91"/>
      <c r="AB69" s="39"/>
      <c r="AC69" s="39"/>
      <c r="AD69" s="39"/>
      <c r="AE69" s="39"/>
      <c r="AG69" s="38"/>
      <c r="AH69" s="35"/>
      <c r="AI69" s="37"/>
      <c r="AJ69" s="37"/>
      <c r="AK69" s="37"/>
      <c r="AL69" s="37"/>
      <c r="AM69" s="37"/>
      <c r="AN69" s="37"/>
      <c r="AO69" s="37"/>
      <c r="AP69" s="37"/>
      <c r="AQ69" s="37"/>
      <c r="AS69" s="125"/>
      <c r="AT69" s="123"/>
      <c r="AV69" s="125"/>
      <c r="AX69" s="125"/>
      <c r="AY69" s="125"/>
      <c r="AZ69" s="123"/>
      <c r="BB69" s="125"/>
      <c r="BD69" s="125"/>
      <c r="BE69" s="125"/>
      <c r="BF69" s="123"/>
      <c r="BH69" s="125"/>
      <c r="BJ69" s="125"/>
      <c r="BK69" s="125"/>
      <c r="BM69" s="125"/>
      <c r="BN69" s="123"/>
      <c r="BP69" s="125"/>
      <c r="BQ69" s="125"/>
      <c r="BR69" s="125"/>
      <c r="BW69" s="125"/>
      <c r="BX69" s="123"/>
      <c r="BZ69" s="125"/>
      <c r="CA69" s="125"/>
      <c r="CB69" s="125"/>
      <c r="CG69" s="125"/>
      <c r="CH69" s="123"/>
      <c r="CJ69" s="125"/>
      <c r="CK69" s="125"/>
      <c r="CL69" s="125"/>
      <c r="DC69" s="125"/>
      <c r="DD69" s="123"/>
      <c r="DF69" s="125"/>
      <c r="DJ69" s="125"/>
      <c r="DK69" s="125"/>
      <c r="DL69" s="123"/>
      <c r="DN69" s="125"/>
      <c r="DR69" s="125"/>
      <c r="DS69" s="125"/>
      <c r="DT69" s="123"/>
      <c r="DV69" s="125"/>
      <c r="DZ69" s="125"/>
    </row>
    <row r="70" spans="8:130" s="119" customFormat="1">
      <c r="H70" s="125"/>
      <c r="I70" s="123"/>
      <c r="K70" s="125"/>
      <c r="M70" s="125"/>
      <c r="N70" s="125"/>
      <c r="O70" s="123"/>
      <c r="Q70" s="125"/>
      <c r="S70" s="125"/>
      <c r="T70" s="125"/>
      <c r="U70" s="123"/>
      <c r="W70" s="125"/>
      <c r="Y70" s="125"/>
      <c r="Z70" s="125"/>
      <c r="AA70" s="91"/>
      <c r="AB70" s="39"/>
      <c r="AC70" s="39"/>
      <c r="AD70" s="39"/>
      <c r="AE70" s="39"/>
      <c r="AG70" s="38"/>
      <c r="AH70" s="35"/>
      <c r="AI70" s="37"/>
      <c r="AJ70" s="37"/>
      <c r="AK70" s="37"/>
      <c r="AL70" s="37"/>
      <c r="AM70" s="37"/>
      <c r="AN70" s="37"/>
      <c r="AO70" s="37"/>
      <c r="AP70" s="37"/>
      <c r="AQ70" s="37"/>
      <c r="AS70" s="125"/>
      <c r="AT70" s="123"/>
      <c r="AV70" s="125"/>
      <c r="AX70" s="125"/>
      <c r="AY70" s="125"/>
      <c r="AZ70" s="123"/>
      <c r="BB70" s="125"/>
      <c r="BD70" s="125"/>
      <c r="BE70" s="125"/>
      <c r="BF70" s="123"/>
      <c r="BH70" s="125"/>
      <c r="BJ70" s="125"/>
      <c r="BK70" s="125"/>
      <c r="BM70" s="125"/>
      <c r="BN70" s="123"/>
      <c r="BP70" s="125"/>
      <c r="BQ70" s="125"/>
      <c r="BR70" s="125"/>
      <c r="BW70" s="125"/>
      <c r="BX70" s="123"/>
      <c r="BZ70" s="125"/>
      <c r="CA70" s="125"/>
      <c r="CB70" s="125"/>
      <c r="CG70" s="125"/>
      <c r="CH70" s="123"/>
      <c r="CJ70" s="125"/>
      <c r="CK70" s="125"/>
      <c r="CL70" s="125"/>
      <c r="DC70" s="125"/>
      <c r="DD70" s="123"/>
      <c r="DF70" s="125"/>
      <c r="DJ70" s="125"/>
      <c r="DK70" s="125"/>
      <c r="DL70" s="123"/>
      <c r="DN70" s="125"/>
      <c r="DR70" s="125"/>
      <c r="DS70" s="125"/>
      <c r="DT70" s="123"/>
      <c r="DV70" s="125"/>
      <c r="DZ70" s="125"/>
    </row>
    <row r="71" spans="8:130" s="119" customFormat="1">
      <c r="H71" s="125"/>
      <c r="I71" s="123"/>
      <c r="K71" s="125"/>
      <c r="M71" s="125"/>
      <c r="N71" s="125"/>
      <c r="O71" s="123"/>
      <c r="Q71" s="125"/>
      <c r="S71" s="125"/>
      <c r="T71" s="125"/>
      <c r="U71" s="123"/>
      <c r="W71" s="125"/>
      <c r="Y71" s="125"/>
      <c r="Z71" s="125"/>
      <c r="AA71" s="91"/>
      <c r="AB71" s="39"/>
      <c r="AC71" s="39"/>
      <c r="AD71" s="39"/>
      <c r="AE71" s="39"/>
      <c r="AG71" s="38"/>
      <c r="AH71" s="35"/>
      <c r="AI71" s="37"/>
      <c r="AJ71" s="37"/>
      <c r="AK71" s="37"/>
      <c r="AL71" s="37"/>
      <c r="AM71" s="37"/>
      <c r="AN71" s="37"/>
      <c r="AO71" s="37"/>
      <c r="AP71" s="37"/>
      <c r="AQ71" s="37"/>
      <c r="AS71" s="125"/>
      <c r="AT71" s="123"/>
      <c r="AV71" s="125"/>
      <c r="AX71" s="125"/>
      <c r="AY71" s="125"/>
      <c r="AZ71" s="123"/>
      <c r="BB71" s="125"/>
      <c r="BD71" s="125"/>
      <c r="BE71" s="125"/>
      <c r="BF71" s="123"/>
      <c r="BH71" s="125"/>
      <c r="BJ71" s="125"/>
      <c r="BK71" s="125"/>
      <c r="BM71" s="125"/>
      <c r="BN71" s="123"/>
      <c r="BP71" s="125"/>
      <c r="BQ71" s="125"/>
      <c r="BR71" s="125"/>
      <c r="BW71" s="125"/>
      <c r="BX71" s="123"/>
      <c r="BZ71" s="125"/>
      <c r="CA71" s="125"/>
      <c r="CB71" s="125"/>
      <c r="CG71" s="125"/>
      <c r="CH71" s="123"/>
      <c r="CJ71" s="125"/>
      <c r="CK71" s="125"/>
      <c r="CL71" s="125"/>
      <c r="DC71" s="125"/>
      <c r="DD71" s="123"/>
      <c r="DF71" s="125"/>
      <c r="DJ71" s="125"/>
      <c r="DK71" s="125"/>
      <c r="DL71" s="123"/>
      <c r="DN71" s="125"/>
      <c r="DR71" s="125"/>
      <c r="DS71" s="125"/>
      <c r="DT71" s="123"/>
      <c r="DV71" s="125"/>
      <c r="DZ71" s="125"/>
    </row>
    <row r="72" spans="8:130" s="119" customFormat="1">
      <c r="H72" s="125"/>
      <c r="I72" s="123"/>
      <c r="K72" s="125"/>
      <c r="M72" s="125"/>
      <c r="N72" s="125"/>
      <c r="O72" s="123"/>
      <c r="Q72" s="125"/>
      <c r="S72" s="125"/>
      <c r="T72" s="125"/>
      <c r="U72" s="123"/>
      <c r="W72" s="125"/>
      <c r="Y72" s="125"/>
      <c r="Z72" s="125"/>
      <c r="AA72" s="91"/>
      <c r="AB72" s="39"/>
      <c r="AC72" s="39"/>
      <c r="AD72" s="39"/>
      <c r="AE72" s="39"/>
      <c r="AG72" s="38"/>
      <c r="AH72" s="35"/>
      <c r="AI72" s="37"/>
      <c r="AJ72" s="37"/>
      <c r="AK72" s="37"/>
      <c r="AL72" s="37"/>
      <c r="AM72" s="37"/>
      <c r="AN72" s="37"/>
      <c r="AO72" s="37"/>
      <c r="AP72" s="37"/>
      <c r="AQ72" s="37"/>
      <c r="AS72" s="125"/>
      <c r="AT72" s="123"/>
      <c r="AV72" s="125"/>
      <c r="AX72" s="125"/>
      <c r="AY72" s="125"/>
      <c r="AZ72" s="123"/>
      <c r="BB72" s="125"/>
      <c r="BD72" s="125"/>
      <c r="BE72" s="125"/>
      <c r="BF72" s="123"/>
      <c r="BH72" s="125"/>
      <c r="BJ72" s="125"/>
      <c r="BK72" s="125"/>
      <c r="BM72" s="125"/>
      <c r="BN72" s="123"/>
      <c r="BP72" s="125"/>
      <c r="BQ72" s="125"/>
      <c r="BR72" s="125"/>
      <c r="BW72" s="125"/>
      <c r="BX72" s="123"/>
      <c r="BZ72" s="125"/>
      <c r="CA72" s="125"/>
      <c r="CB72" s="125"/>
      <c r="CG72" s="125"/>
      <c r="CH72" s="123"/>
      <c r="CJ72" s="125"/>
      <c r="CK72" s="125"/>
      <c r="CL72" s="125"/>
      <c r="DC72" s="125"/>
      <c r="DD72" s="123"/>
      <c r="DF72" s="125"/>
      <c r="DJ72" s="125"/>
      <c r="DK72" s="125"/>
      <c r="DL72" s="123"/>
      <c r="DN72" s="125"/>
      <c r="DR72" s="125"/>
      <c r="DS72" s="125"/>
      <c r="DT72" s="123"/>
      <c r="DV72" s="125"/>
      <c r="DZ72" s="125"/>
    </row>
    <row r="73" spans="8:130" s="119" customFormat="1">
      <c r="H73" s="125"/>
      <c r="I73" s="123"/>
      <c r="K73" s="125"/>
      <c r="M73" s="125"/>
      <c r="N73" s="125"/>
      <c r="O73" s="123"/>
      <c r="Q73" s="125"/>
      <c r="S73" s="125"/>
      <c r="T73" s="125"/>
      <c r="U73" s="123"/>
      <c r="W73" s="125"/>
      <c r="Y73" s="125"/>
      <c r="Z73" s="125"/>
      <c r="AA73" s="91"/>
      <c r="AB73" s="39"/>
      <c r="AC73" s="39"/>
      <c r="AD73" s="39"/>
      <c r="AE73" s="39"/>
      <c r="AG73" s="38"/>
      <c r="AH73" s="35"/>
      <c r="AI73" s="37"/>
      <c r="AJ73" s="37"/>
      <c r="AK73" s="37"/>
      <c r="AL73" s="37"/>
      <c r="AM73" s="37"/>
      <c r="AN73" s="37"/>
      <c r="AO73" s="37"/>
      <c r="AP73" s="37"/>
      <c r="AQ73" s="37"/>
      <c r="AS73" s="125"/>
      <c r="AT73" s="123"/>
      <c r="AV73" s="125"/>
      <c r="AX73" s="125"/>
      <c r="AY73" s="125"/>
      <c r="AZ73" s="123"/>
      <c r="BB73" s="125"/>
      <c r="BD73" s="125"/>
      <c r="BE73" s="125"/>
      <c r="BF73" s="123"/>
      <c r="BH73" s="125"/>
      <c r="BJ73" s="125"/>
      <c r="BK73" s="125"/>
      <c r="BM73" s="125"/>
      <c r="BN73" s="123"/>
      <c r="BP73" s="125"/>
      <c r="BQ73" s="125"/>
      <c r="BR73" s="125"/>
      <c r="BW73" s="125"/>
      <c r="BX73" s="123"/>
      <c r="BZ73" s="125"/>
      <c r="CA73" s="125"/>
      <c r="CB73" s="125"/>
      <c r="CG73" s="125"/>
      <c r="CH73" s="123"/>
      <c r="CJ73" s="125"/>
      <c r="CK73" s="125"/>
      <c r="CL73" s="125"/>
      <c r="DC73" s="125"/>
      <c r="DD73" s="123"/>
      <c r="DF73" s="125"/>
      <c r="DJ73" s="125"/>
      <c r="DK73" s="125"/>
      <c r="DL73" s="123"/>
      <c r="DN73" s="125"/>
      <c r="DR73" s="125"/>
      <c r="DS73" s="125"/>
      <c r="DT73" s="123"/>
      <c r="DV73" s="125"/>
      <c r="DZ73" s="125"/>
    </row>
    <row r="74" spans="8:130" s="119" customFormat="1">
      <c r="H74" s="125"/>
      <c r="I74" s="123"/>
      <c r="K74" s="125"/>
      <c r="M74" s="125"/>
      <c r="N74" s="125"/>
      <c r="O74" s="123"/>
      <c r="Q74" s="125"/>
      <c r="S74" s="125"/>
      <c r="T74" s="125"/>
      <c r="U74" s="123"/>
      <c r="W74" s="125"/>
      <c r="Y74" s="125"/>
      <c r="Z74" s="125"/>
      <c r="AA74" s="91"/>
      <c r="AB74" s="39"/>
      <c r="AC74" s="39"/>
      <c r="AD74" s="39"/>
      <c r="AE74" s="39"/>
      <c r="AG74" s="38"/>
      <c r="AH74" s="35"/>
      <c r="AI74" s="37"/>
      <c r="AJ74" s="37"/>
      <c r="AK74" s="37"/>
      <c r="AL74" s="37"/>
      <c r="AM74" s="37"/>
      <c r="AN74" s="37"/>
      <c r="AO74" s="37"/>
      <c r="AP74" s="37"/>
      <c r="AQ74" s="37"/>
      <c r="AS74" s="125"/>
      <c r="AT74" s="123"/>
      <c r="AV74" s="125"/>
      <c r="AX74" s="125"/>
      <c r="AY74" s="125"/>
      <c r="AZ74" s="123"/>
      <c r="BB74" s="125"/>
      <c r="BD74" s="125"/>
      <c r="BE74" s="125"/>
      <c r="BF74" s="123"/>
      <c r="BH74" s="125"/>
      <c r="BJ74" s="125"/>
      <c r="BK74" s="125"/>
      <c r="BM74" s="125"/>
      <c r="BN74" s="123"/>
      <c r="BP74" s="125"/>
      <c r="BQ74" s="125"/>
      <c r="BR74" s="125"/>
      <c r="BW74" s="125"/>
      <c r="BX74" s="123"/>
      <c r="BZ74" s="125"/>
      <c r="CA74" s="125"/>
      <c r="CB74" s="125"/>
      <c r="CG74" s="125"/>
      <c r="CH74" s="123"/>
      <c r="CJ74" s="125"/>
      <c r="CK74" s="125"/>
      <c r="CL74" s="125"/>
      <c r="DC74" s="125"/>
      <c r="DD74" s="123"/>
      <c r="DF74" s="125"/>
      <c r="DJ74" s="125"/>
      <c r="DK74" s="125"/>
      <c r="DL74" s="123"/>
      <c r="DN74" s="125"/>
      <c r="DR74" s="125"/>
      <c r="DS74" s="125"/>
      <c r="DT74" s="123"/>
      <c r="DV74" s="125"/>
      <c r="DZ74" s="125"/>
    </row>
    <row r="75" spans="8:130" s="119" customFormat="1">
      <c r="H75" s="125"/>
      <c r="I75" s="123"/>
      <c r="K75" s="125"/>
      <c r="M75" s="125"/>
      <c r="N75" s="125"/>
      <c r="O75" s="123"/>
      <c r="Q75" s="125"/>
      <c r="S75" s="125"/>
      <c r="T75" s="125"/>
      <c r="U75" s="123"/>
      <c r="W75" s="125"/>
      <c r="Y75" s="125"/>
      <c r="Z75" s="125"/>
      <c r="AA75" s="91"/>
      <c r="AB75" s="39"/>
      <c r="AC75" s="39"/>
      <c r="AD75" s="39"/>
      <c r="AE75" s="39"/>
      <c r="AG75" s="38"/>
      <c r="AH75" s="35"/>
      <c r="AI75" s="37"/>
      <c r="AJ75" s="37"/>
      <c r="AK75" s="37"/>
      <c r="AL75" s="37"/>
      <c r="AM75" s="37"/>
      <c r="AN75" s="37"/>
      <c r="AO75" s="37"/>
      <c r="AP75" s="37"/>
      <c r="AQ75" s="37"/>
      <c r="AS75" s="125"/>
      <c r="AT75" s="123"/>
      <c r="AV75" s="125"/>
      <c r="AX75" s="125"/>
      <c r="AY75" s="125"/>
      <c r="AZ75" s="123"/>
      <c r="BB75" s="125"/>
      <c r="BD75" s="125"/>
      <c r="BE75" s="125"/>
      <c r="BF75" s="123"/>
      <c r="BH75" s="125"/>
      <c r="BJ75" s="125"/>
      <c r="BK75" s="125"/>
      <c r="BM75" s="125"/>
      <c r="BN75" s="123"/>
      <c r="BP75" s="125"/>
      <c r="BQ75" s="125"/>
      <c r="BR75" s="125"/>
      <c r="BW75" s="125"/>
      <c r="BX75" s="123"/>
      <c r="BZ75" s="125"/>
      <c r="CA75" s="125"/>
      <c r="CB75" s="125"/>
      <c r="CG75" s="125"/>
      <c r="CH75" s="123"/>
      <c r="CJ75" s="125"/>
      <c r="CK75" s="125"/>
      <c r="CL75" s="125"/>
      <c r="DC75" s="125"/>
      <c r="DD75" s="123"/>
      <c r="DF75" s="125"/>
      <c r="DJ75" s="125"/>
      <c r="DK75" s="125"/>
      <c r="DL75" s="123"/>
      <c r="DN75" s="125"/>
      <c r="DR75" s="125"/>
      <c r="DS75" s="125"/>
      <c r="DT75" s="123"/>
      <c r="DV75" s="125"/>
      <c r="DZ75" s="125"/>
    </row>
    <row r="76" spans="8:130" s="119" customFormat="1">
      <c r="H76" s="125"/>
      <c r="I76" s="123"/>
      <c r="K76" s="125"/>
      <c r="M76" s="125"/>
      <c r="N76" s="125"/>
      <c r="O76" s="123"/>
      <c r="Q76" s="125"/>
      <c r="S76" s="125"/>
      <c r="T76" s="125"/>
      <c r="U76" s="123"/>
      <c r="W76" s="125"/>
      <c r="Y76" s="125"/>
      <c r="Z76" s="125"/>
      <c r="AA76" s="91"/>
      <c r="AB76" s="39"/>
      <c r="AC76" s="39"/>
      <c r="AD76" s="39"/>
      <c r="AE76" s="39"/>
      <c r="AG76" s="38"/>
      <c r="AH76" s="35"/>
      <c r="AI76" s="37"/>
      <c r="AJ76" s="37"/>
      <c r="AK76" s="37"/>
      <c r="AL76" s="37"/>
      <c r="AM76" s="37"/>
      <c r="AN76" s="37"/>
      <c r="AO76" s="37"/>
      <c r="AP76" s="37"/>
      <c r="AQ76" s="37"/>
      <c r="AS76" s="125"/>
      <c r="AT76" s="123"/>
      <c r="AV76" s="125"/>
      <c r="AX76" s="125"/>
      <c r="AY76" s="125"/>
      <c r="AZ76" s="123"/>
      <c r="BB76" s="125"/>
      <c r="BD76" s="125"/>
      <c r="BE76" s="125"/>
      <c r="BF76" s="123"/>
      <c r="BH76" s="125"/>
      <c r="BJ76" s="125"/>
      <c r="BK76" s="125"/>
      <c r="BM76" s="125"/>
      <c r="BN76" s="123"/>
      <c r="BP76" s="125"/>
      <c r="BQ76" s="125"/>
      <c r="BR76" s="125"/>
      <c r="BW76" s="125"/>
      <c r="BX76" s="123"/>
      <c r="BZ76" s="125"/>
      <c r="CA76" s="125"/>
      <c r="CB76" s="125"/>
      <c r="CG76" s="125"/>
      <c r="CH76" s="123"/>
      <c r="CJ76" s="125"/>
      <c r="CK76" s="125"/>
      <c r="CL76" s="125"/>
      <c r="DC76" s="125"/>
      <c r="DD76" s="123"/>
      <c r="DF76" s="125"/>
      <c r="DJ76" s="125"/>
      <c r="DK76" s="125"/>
      <c r="DL76" s="123"/>
      <c r="DN76" s="125"/>
      <c r="DR76" s="125"/>
      <c r="DS76" s="125"/>
      <c r="DT76" s="123"/>
      <c r="DV76" s="125"/>
      <c r="DZ76" s="125"/>
    </row>
    <row r="77" spans="8:130" s="119" customFormat="1">
      <c r="H77" s="125"/>
      <c r="I77" s="123"/>
      <c r="K77" s="125"/>
      <c r="M77" s="125"/>
      <c r="N77" s="125"/>
      <c r="O77" s="123"/>
      <c r="Q77" s="125"/>
      <c r="S77" s="125"/>
      <c r="T77" s="125"/>
      <c r="U77" s="123"/>
      <c r="W77" s="125"/>
      <c r="Y77" s="125"/>
      <c r="Z77" s="125"/>
      <c r="AA77" s="91"/>
      <c r="AB77" s="39"/>
      <c r="AC77" s="39"/>
      <c r="AD77" s="39"/>
      <c r="AE77" s="39"/>
      <c r="AG77" s="38"/>
      <c r="AH77" s="35"/>
      <c r="AI77" s="37"/>
      <c r="AJ77" s="37"/>
      <c r="AK77" s="37"/>
      <c r="AL77" s="37"/>
      <c r="AM77" s="37"/>
      <c r="AN77" s="37"/>
      <c r="AO77" s="37"/>
      <c r="AP77" s="37"/>
      <c r="AQ77" s="37"/>
      <c r="AS77" s="125"/>
      <c r="AT77" s="123"/>
      <c r="AV77" s="125"/>
      <c r="AX77" s="125"/>
      <c r="AY77" s="125"/>
      <c r="AZ77" s="123"/>
      <c r="BB77" s="125"/>
      <c r="BD77" s="125"/>
      <c r="BE77" s="125"/>
      <c r="BF77" s="123"/>
      <c r="BH77" s="125"/>
      <c r="BJ77" s="125"/>
      <c r="BK77" s="125"/>
      <c r="BM77" s="125"/>
      <c r="BN77" s="123"/>
      <c r="BP77" s="125"/>
      <c r="BQ77" s="125"/>
      <c r="BR77" s="125"/>
      <c r="BW77" s="125"/>
      <c r="BX77" s="123"/>
      <c r="BZ77" s="125"/>
      <c r="CA77" s="125"/>
      <c r="CB77" s="125"/>
      <c r="CG77" s="125"/>
      <c r="CH77" s="123"/>
      <c r="CJ77" s="125"/>
      <c r="CK77" s="125"/>
      <c r="CL77" s="125"/>
      <c r="DC77" s="125"/>
      <c r="DD77" s="123"/>
      <c r="DF77" s="125"/>
      <c r="DJ77" s="125"/>
      <c r="DK77" s="125"/>
      <c r="DL77" s="123"/>
      <c r="DN77" s="125"/>
      <c r="DR77" s="125"/>
      <c r="DS77" s="125"/>
      <c r="DT77" s="123"/>
      <c r="DV77" s="125"/>
      <c r="DZ77" s="125"/>
    </row>
    <row r="78" spans="8:130" s="119" customFormat="1">
      <c r="H78" s="125"/>
      <c r="I78" s="123"/>
      <c r="K78" s="125"/>
      <c r="M78" s="125"/>
      <c r="N78" s="125"/>
      <c r="O78" s="123"/>
      <c r="Q78" s="125"/>
      <c r="S78" s="125"/>
      <c r="T78" s="125"/>
      <c r="U78" s="123"/>
      <c r="W78" s="125"/>
      <c r="Y78" s="125"/>
      <c r="Z78" s="125"/>
      <c r="AA78" s="91"/>
      <c r="AB78" s="39"/>
      <c r="AC78" s="39"/>
      <c r="AD78" s="39"/>
      <c r="AE78" s="39"/>
      <c r="AG78" s="38"/>
      <c r="AH78" s="35"/>
      <c r="AI78" s="37"/>
      <c r="AJ78" s="37"/>
      <c r="AK78" s="37"/>
      <c r="AL78" s="37"/>
      <c r="AM78" s="37"/>
      <c r="AN78" s="37"/>
      <c r="AO78" s="37"/>
      <c r="AP78" s="37"/>
      <c r="AQ78" s="37"/>
      <c r="AS78" s="125"/>
      <c r="AT78" s="123"/>
      <c r="AV78" s="125"/>
      <c r="AX78" s="125"/>
      <c r="AY78" s="125"/>
      <c r="AZ78" s="123"/>
      <c r="BB78" s="125"/>
      <c r="BD78" s="125"/>
      <c r="BE78" s="125"/>
      <c r="BF78" s="123"/>
      <c r="BH78" s="125"/>
      <c r="BJ78" s="125"/>
      <c r="BK78" s="125"/>
      <c r="BM78" s="125"/>
      <c r="BN78" s="123"/>
      <c r="BP78" s="125"/>
      <c r="BQ78" s="125"/>
      <c r="BR78" s="125"/>
      <c r="BW78" s="125"/>
      <c r="BX78" s="123"/>
      <c r="BZ78" s="125"/>
      <c r="CA78" s="125"/>
      <c r="CB78" s="125"/>
      <c r="CG78" s="125"/>
      <c r="CH78" s="123"/>
      <c r="CJ78" s="125"/>
      <c r="CK78" s="125"/>
      <c r="CL78" s="125"/>
      <c r="DC78" s="125"/>
      <c r="DD78" s="123"/>
      <c r="DF78" s="125"/>
      <c r="DJ78" s="125"/>
      <c r="DK78" s="125"/>
      <c r="DL78" s="123"/>
      <c r="DN78" s="125"/>
      <c r="DR78" s="125"/>
      <c r="DS78" s="125"/>
      <c r="DT78" s="123"/>
      <c r="DV78" s="125"/>
      <c r="DZ78" s="125"/>
    </row>
    <row r="79" spans="8:130" s="119" customFormat="1">
      <c r="H79" s="125"/>
      <c r="I79" s="123"/>
      <c r="K79" s="125"/>
      <c r="M79" s="125"/>
      <c r="N79" s="125"/>
      <c r="O79" s="123"/>
      <c r="Q79" s="125"/>
      <c r="S79" s="125"/>
      <c r="T79" s="125"/>
      <c r="U79" s="123"/>
      <c r="W79" s="125"/>
      <c r="Y79" s="125"/>
      <c r="Z79" s="125"/>
      <c r="AA79" s="91"/>
      <c r="AB79" s="39"/>
      <c r="AC79" s="39"/>
      <c r="AD79" s="39"/>
      <c r="AE79" s="39"/>
      <c r="AG79" s="38"/>
      <c r="AH79" s="35"/>
      <c r="AI79" s="37"/>
      <c r="AJ79" s="37"/>
      <c r="AK79" s="37"/>
      <c r="AL79" s="37"/>
      <c r="AM79" s="37"/>
      <c r="AN79" s="37"/>
      <c r="AO79" s="37"/>
      <c r="AP79" s="37"/>
      <c r="AQ79" s="37"/>
      <c r="AS79" s="125"/>
      <c r="AT79" s="123"/>
      <c r="AV79" s="125"/>
      <c r="AX79" s="125"/>
      <c r="AY79" s="125"/>
      <c r="AZ79" s="123"/>
      <c r="BB79" s="125"/>
      <c r="BD79" s="125"/>
      <c r="BE79" s="125"/>
      <c r="BF79" s="123"/>
      <c r="BH79" s="125"/>
      <c r="BJ79" s="125"/>
      <c r="BK79" s="125"/>
      <c r="BM79" s="125"/>
      <c r="BN79" s="123"/>
      <c r="BP79" s="125"/>
      <c r="BQ79" s="125"/>
      <c r="BR79" s="125"/>
      <c r="BW79" s="125"/>
      <c r="BX79" s="123"/>
      <c r="BZ79" s="125"/>
      <c r="CA79" s="125"/>
      <c r="CB79" s="125"/>
      <c r="CG79" s="125"/>
      <c r="CH79" s="123"/>
      <c r="CJ79" s="125"/>
      <c r="CK79" s="125"/>
      <c r="CL79" s="125"/>
      <c r="DC79" s="125"/>
      <c r="DD79" s="123"/>
      <c r="DF79" s="125"/>
      <c r="DJ79" s="125"/>
      <c r="DK79" s="125"/>
      <c r="DL79" s="123"/>
      <c r="DN79" s="125"/>
      <c r="DR79" s="125"/>
      <c r="DS79" s="125"/>
      <c r="DT79" s="123"/>
      <c r="DV79" s="125"/>
      <c r="DZ79" s="125"/>
    </row>
    <row r="80" spans="8:130" s="119" customFormat="1">
      <c r="H80" s="125"/>
      <c r="I80" s="123"/>
      <c r="K80" s="125"/>
      <c r="M80" s="125"/>
      <c r="N80" s="125"/>
      <c r="O80" s="123"/>
      <c r="Q80" s="125"/>
      <c r="S80" s="125"/>
      <c r="T80" s="125"/>
      <c r="U80" s="123"/>
      <c r="W80" s="125"/>
      <c r="Y80" s="125"/>
      <c r="Z80" s="125"/>
      <c r="AA80" s="91"/>
      <c r="AB80" s="39"/>
      <c r="AC80" s="39"/>
      <c r="AD80" s="39"/>
      <c r="AE80" s="39"/>
      <c r="AG80" s="38"/>
      <c r="AH80" s="35"/>
      <c r="AI80" s="37"/>
      <c r="AJ80" s="37"/>
      <c r="AK80" s="37"/>
      <c r="AL80" s="37"/>
      <c r="AM80" s="37"/>
      <c r="AN80" s="37"/>
      <c r="AO80" s="37"/>
      <c r="AP80" s="37"/>
      <c r="AQ80" s="37"/>
      <c r="AS80" s="125"/>
      <c r="AT80" s="123"/>
      <c r="AV80" s="125"/>
      <c r="AX80" s="125"/>
      <c r="AY80" s="125"/>
      <c r="AZ80" s="123"/>
      <c r="BB80" s="125"/>
      <c r="BD80" s="125"/>
      <c r="BE80" s="125"/>
      <c r="BF80" s="123"/>
      <c r="BH80" s="125"/>
      <c r="BJ80" s="125"/>
      <c r="BK80" s="125"/>
      <c r="BM80" s="125"/>
      <c r="BN80" s="123"/>
      <c r="BP80" s="125"/>
      <c r="BQ80" s="125"/>
      <c r="BR80" s="125"/>
      <c r="BW80" s="125"/>
      <c r="BX80" s="123"/>
      <c r="BZ80" s="125"/>
      <c r="CA80" s="125"/>
      <c r="CB80" s="125"/>
      <c r="CG80" s="125"/>
      <c r="CH80" s="123"/>
      <c r="CJ80" s="125"/>
      <c r="CK80" s="125"/>
      <c r="CL80" s="125"/>
      <c r="DC80" s="125"/>
      <c r="DD80" s="123"/>
      <c r="DF80" s="125"/>
      <c r="DJ80" s="125"/>
      <c r="DK80" s="125"/>
      <c r="DL80" s="123"/>
      <c r="DN80" s="125"/>
      <c r="DR80" s="125"/>
      <c r="DS80" s="125"/>
      <c r="DT80" s="123"/>
      <c r="DV80" s="125"/>
      <c r="DZ80" s="125"/>
    </row>
    <row r="81" spans="8:130" s="119" customFormat="1">
      <c r="H81" s="125"/>
      <c r="I81" s="123"/>
      <c r="K81" s="125"/>
      <c r="M81" s="125"/>
      <c r="N81" s="125"/>
      <c r="O81" s="123"/>
      <c r="Q81" s="125"/>
      <c r="S81" s="125"/>
      <c r="T81" s="125"/>
      <c r="U81" s="123"/>
      <c r="W81" s="125"/>
      <c r="Y81" s="125"/>
      <c r="Z81" s="125"/>
      <c r="AA81" s="91"/>
      <c r="AB81" s="39"/>
      <c r="AC81" s="39"/>
      <c r="AD81" s="39"/>
      <c r="AE81" s="39"/>
      <c r="AG81" s="38"/>
      <c r="AH81" s="35"/>
      <c r="AI81" s="37"/>
      <c r="AJ81" s="37"/>
      <c r="AK81" s="37"/>
      <c r="AL81" s="37"/>
      <c r="AM81" s="37"/>
      <c r="AN81" s="37"/>
      <c r="AO81" s="37"/>
      <c r="AP81" s="37"/>
      <c r="AQ81" s="37"/>
      <c r="AS81" s="125"/>
      <c r="AT81" s="123"/>
      <c r="AV81" s="125"/>
      <c r="AX81" s="125"/>
      <c r="AY81" s="125"/>
      <c r="AZ81" s="123"/>
      <c r="BB81" s="125"/>
      <c r="BD81" s="125"/>
      <c r="BE81" s="125"/>
      <c r="BF81" s="123"/>
      <c r="BH81" s="125"/>
      <c r="BJ81" s="125"/>
      <c r="BK81" s="125"/>
      <c r="BM81" s="125"/>
      <c r="BN81" s="123"/>
      <c r="BP81" s="125"/>
      <c r="BQ81" s="125"/>
      <c r="BR81" s="125"/>
      <c r="BW81" s="125"/>
      <c r="BX81" s="123"/>
      <c r="BZ81" s="125"/>
      <c r="CA81" s="125"/>
      <c r="CB81" s="125"/>
      <c r="CG81" s="125"/>
      <c r="CH81" s="123"/>
      <c r="CJ81" s="125"/>
      <c r="CK81" s="125"/>
      <c r="CL81" s="125"/>
      <c r="DC81" s="125"/>
      <c r="DD81" s="123"/>
      <c r="DF81" s="125"/>
      <c r="DJ81" s="125"/>
      <c r="DK81" s="125"/>
      <c r="DL81" s="123"/>
      <c r="DN81" s="125"/>
      <c r="DR81" s="125"/>
      <c r="DS81" s="125"/>
      <c r="DT81" s="123"/>
      <c r="DV81" s="125"/>
      <c r="DZ81" s="125"/>
    </row>
    <row r="82" spans="8:130" s="119" customFormat="1">
      <c r="H82" s="125"/>
      <c r="I82" s="123"/>
      <c r="K82" s="125"/>
      <c r="M82" s="125"/>
      <c r="N82" s="125"/>
      <c r="O82" s="123"/>
      <c r="Q82" s="125"/>
      <c r="S82" s="125"/>
      <c r="T82" s="125"/>
      <c r="U82" s="123"/>
      <c r="W82" s="125"/>
      <c r="Y82" s="125"/>
      <c r="Z82" s="125"/>
      <c r="AA82" s="91"/>
      <c r="AB82" s="39"/>
      <c r="AC82" s="39"/>
      <c r="AD82" s="39"/>
      <c r="AE82" s="39"/>
      <c r="AG82" s="38"/>
      <c r="AH82" s="35"/>
      <c r="AI82" s="37"/>
      <c r="AJ82" s="37"/>
      <c r="AK82" s="37"/>
      <c r="AL82" s="37"/>
      <c r="AM82" s="37"/>
      <c r="AN82" s="37"/>
      <c r="AO82" s="37"/>
      <c r="AP82" s="37"/>
      <c r="AQ82" s="37"/>
      <c r="AS82" s="125"/>
      <c r="AT82" s="123"/>
      <c r="AV82" s="125"/>
      <c r="AX82" s="125"/>
      <c r="AY82" s="125"/>
      <c r="AZ82" s="123"/>
      <c r="BB82" s="125"/>
      <c r="BD82" s="125"/>
      <c r="BE82" s="125"/>
      <c r="BF82" s="123"/>
      <c r="BH82" s="125"/>
      <c r="BJ82" s="125"/>
      <c r="BK82" s="125"/>
      <c r="BM82" s="125"/>
      <c r="BN82" s="123"/>
      <c r="BP82" s="125"/>
      <c r="BQ82" s="125"/>
      <c r="BR82" s="125"/>
      <c r="BW82" s="125"/>
      <c r="BX82" s="123"/>
      <c r="BZ82" s="125"/>
      <c r="CA82" s="125"/>
      <c r="CB82" s="125"/>
      <c r="CG82" s="125"/>
      <c r="CH82" s="123"/>
      <c r="CJ82" s="125"/>
      <c r="CK82" s="125"/>
      <c r="CL82" s="125"/>
      <c r="DC82" s="125"/>
      <c r="DD82" s="123"/>
      <c r="DF82" s="125"/>
      <c r="DJ82" s="125"/>
      <c r="DK82" s="125"/>
      <c r="DL82" s="123"/>
      <c r="DN82" s="125"/>
      <c r="DR82" s="125"/>
      <c r="DS82" s="125"/>
      <c r="DT82" s="123"/>
      <c r="DV82" s="125"/>
      <c r="DZ82" s="125"/>
    </row>
    <row r="83" spans="8:130" s="119" customFormat="1">
      <c r="H83" s="125"/>
      <c r="I83" s="123"/>
      <c r="K83" s="125"/>
      <c r="M83" s="125"/>
      <c r="N83" s="125"/>
      <c r="O83" s="123"/>
      <c r="Q83" s="125"/>
      <c r="S83" s="125"/>
      <c r="T83" s="125"/>
      <c r="U83" s="123"/>
      <c r="W83" s="125"/>
      <c r="Y83" s="125"/>
      <c r="Z83" s="125"/>
      <c r="AA83" s="91"/>
      <c r="AB83" s="39"/>
      <c r="AC83" s="39"/>
      <c r="AD83" s="39"/>
      <c r="AE83" s="39"/>
      <c r="AG83" s="38"/>
      <c r="AH83" s="35"/>
      <c r="AI83" s="37"/>
      <c r="AJ83" s="37"/>
      <c r="AK83" s="37"/>
      <c r="AL83" s="37"/>
      <c r="AM83" s="37"/>
      <c r="AN83" s="37"/>
      <c r="AO83" s="37"/>
      <c r="AP83" s="37"/>
      <c r="AQ83" s="37"/>
      <c r="AS83" s="125"/>
      <c r="AT83" s="123"/>
      <c r="AV83" s="125"/>
      <c r="AX83" s="125"/>
      <c r="AY83" s="125"/>
      <c r="AZ83" s="123"/>
      <c r="BB83" s="125"/>
      <c r="BD83" s="125"/>
      <c r="BE83" s="125"/>
      <c r="BF83" s="123"/>
      <c r="BH83" s="125"/>
      <c r="BJ83" s="125"/>
      <c r="BK83" s="125"/>
      <c r="BM83" s="125"/>
      <c r="BN83" s="123"/>
      <c r="BP83" s="125"/>
      <c r="BQ83" s="125"/>
      <c r="BR83" s="125"/>
      <c r="BW83" s="125"/>
      <c r="BX83" s="123"/>
      <c r="BZ83" s="125"/>
      <c r="CA83" s="125"/>
      <c r="CB83" s="125"/>
      <c r="CG83" s="125"/>
      <c r="CH83" s="123"/>
      <c r="CJ83" s="125"/>
      <c r="CK83" s="125"/>
      <c r="CL83" s="125"/>
      <c r="DC83" s="125"/>
      <c r="DD83" s="123"/>
      <c r="DF83" s="125"/>
      <c r="DJ83" s="125"/>
      <c r="DK83" s="125"/>
      <c r="DL83" s="123"/>
      <c r="DN83" s="125"/>
      <c r="DR83" s="125"/>
      <c r="DS83" s="125"/>
      <c r="DT83" s="123"/>
      <c r="DV83" s="125"/>
      <c r="DZ83" s="125"/>
    </row>
    <row r="84" spans="8:130" s="119" customFormat="1">
      <c r="H84" s="125"/>
      <c r="I84" s="123"/>
      <c r="K84" s="125"/>
      <c r="M84" s="125"/>
      <c r="N84" s="125"/>
      <c r="O84" s="123"/>
      <c r="Q84" s="125"/>
      <c r="S84" s="125"/>
      <c r="T84" s="125"/>
      <c r="U84" s="123"/>
      <c r="W84" s="125"/>
      <c r="Y84" s="125"/>
      <c r="Z84" s="125"/>
      <c r="AA84" s="91"/>
      <c r="AB84" s="39"/>
      <c r="AC84" s="39"/>
      <c r="AD84" s="39"/>
      <c r="AE84" s="39"/>
      <c r="AG84" s="38"/>
      <c r="AH84" s="35"/>
      <c r="AI84" s="37"/>
      <c r="AJ84" s="37"/>
      <c r="AK84" s="37"/>
      <c r="AL84" s="37"/>
      <c r="AM84" s="37"/>
      <c r="AN84" s="37"/>
      <c r="AO84" s="37"/>
      <c r="AP84" s="37"/>
      <c r="AQ84" s="37"/>
      <c r="AS84" s="125"/>
      <c r="AT84" s="123"/>
      <c r="AV84" s="125"/>
      <c r="AX84" s="125"/>
      <c r="AY84" s="125"/>
      <c r="AZ84" s="123"/>
      <c r="BB84" s="125"/>
      <c r="BD84" s="125"/>
      <c r="BE84" s="125"/>
      <c r="BF84" s="123"/>
      <c r="BH84" s="125"/>
      <c r="BJ84" s="125"/>
      <c r="BK84" s="125"/>
      <c r="BM84" s="125"/>
      <c r="BN84" s="123"/>
      <c r="BP84" s="125"/>
      <c r="BQ84" s="125"/>
      <c r="BR84" s="125"/>
      <c r="BW84" s="125"/>
      <c r="BX84" s="123"/>
      <c r="BZ84" s="125"/>
      <c r="CA84" s="125"/>
      <c r="CB84" s="125"/>
      <c r="CG84" s="125"/>
      <c r="CH84" s="123"/>
      <c r="CJ84" s="125"/>
      <c r="CK84" s="125"/>
      <c r="CL84" s="125"/>
      <c r="DC84" s="125"/>
      <c r="DD84" s="123"/>
      <c r="DF84" s="125"/>
      <c r="DJ84" s="125"/>
      <c r="DK84" s="125"/>
      <c r="DL84" s="123"/>
      <c r="DN84" s="125"/>
      <c r="DR84" s="125"/>
      <c r="DS84" s="125"/>
      <c r="DT84" s="123"/>
      <c r="DV84" s="125"/>
      <c r="DZ84" s="125"/>
    </row>
    <row r="85" spans="8:130" s="119" customFormat="1">
      <c r="H85" s="125"/>
      <c r="I85" s="123"/>
      <c r="K85" s="125"/>
      <c r="M85" s="125"/>
      <c r="N85" s="125"/>
      <c r="O85" s="123"/>
      <c r="Q85" s="125"/>
      <c r="S85" s="125"/>
      <c r="T85" s="125"/>
      <c r="U85" s="123"/>
      <c r="W85" s="125"/>
      <c r="Y85" s="125"/>
      <c r="Z85" s="125"/>
      <c r="AA85" s="91"/>
      <c r="AB85" s="39"/>
      <c r="AC85" s="39"/>
      <c r="AD85" s="39"/>
      <c r="AE85" s="39"/>
      <c r="AG85" s="38"/>
      <c r="AH85" s="35"/>
      <c r="AI85" s="37"/>
      <c r="AJ85" s="37"/>
      <c r="AK85" s="37"/>
      <c r="AL85" s="37"/>
      <c r="AM85" s="37"/>
      <c r="AN85" s="37"/>
      <c r="AO85" s="37"/>
      <c r="AP85" s="37"/>
      <c r="AQ85" s="37"/>
      <c r="AS85" s="125"/>
      <c r="AT85" s="123"/>
      <c r="AV85" s="125"/>
      <c r="AX85" s="125"/>
      <c r="AY85" s="125"/>
      <c r="AZ85" s="123"/>
      <c r="BB85" s="125"/>
      <c r="BD85" s="125"/>
      <c r="BE85" s="125"/>
      <c r="BF85" s="123"/>
      <c r="BH85" s="125"/>
      <c r="BJ85" s="125"/>
      <c r="BK85" s="125"/>
      <c r="BM85" s="125"/>
      <c r="BN85" s="123"/>
      <c r="BP85" s="125"/>
      <c r="BQ85" s="125"/>
      <c r="BR85" s="125"/>
      <c r="BW85" s="125"/>
      <c r="BX85" s="123"/>
      <c r="BZ85" s="125"/>
      <c r="CA85" s="125"/>
      <c r="CB85" s="125"/>
      <c r="CG85" s="125"/>
      <c r="CH85" s="123"/>
      <c r="CJ85" s="125"/>
      <c r="CK85" s="125"/>
      <c r="CL85" s="125"/>
      <c r="DC85" s="125"/>
      <c r="DD85" s="123"/>
      <c r="DF85" s="125"/>
      <c r="DJ85" s="125"/>
      <c r="DK85" s="125"/>
      <c r="DL85" s="123"/>
      <c r="DN85" s="125"/>
      <c r="DR85" s="125"/>
      <c r="DS85" s="125"/>
      <c r="DT85" s="123"/>
      <c r="DV85" s="125"/>
      <c r="DZ85" s="125"/>
    </row>
    <row r="86" spans="8:130" s="119" customFormat="1">
      <c r="H86" s="125"/>
      <c r="I86" s="123"/>
      <c r="K86" s="125"/>
      <c r="M86" s="125"/>
      <c r="N86" s="125"/>
      <c r="O86" s="123"/>
      <c r="Q86" s="125"/>
      <c r="S86" s="125"/>
      <c r="T86" s="125"/>
      <c r="U86" s="123"/>
      <c r="W86" s="125"/>
      <c r="Y86" s="125"/>
      <c r="Z86" s="125"/>
      <c r="AA86" s="91"/>
      <c r="AB86" s="39"/>
      <c r="AC86" s="39"/>
      <c r="AD86" s="39"/>
      <c r="AE86" s="39"/>
      <c r="AG86" s="38"/>
      <c r="AH86" s="35"/>
      <c r="AI86" s="37"/>
      <c r="AJ86" s="37"/>
      <c r="AK86" s="37"/>
      <c r="AL86" s="37"/>
      <c r="AM86" s="37"/>
      <c r="AN86" s="37"/>
      <c r="AO86" s="37"/>
      <c r="AP86" s="37"/>
      <c r="AQ86" s="37"/>
      <c r="AS86" s="125"/>
      <c r="AT86" s="123"/>
      <c r="AV86" s="125"/>
      <c r="AX86" s="125"/>
      <c r="AY86" s="125"/>
      <c r="AZ86" s="123"/>
      <c r="BB86" s="125"/>
      <c r="BD86" s="125"/>
      <c r="BE86" s="125"/>
      <c r="BF86" s="123"/>
      <c r="BH86" s="125"/>
      <c r="BJ86" s="125"/>
      <c r="BK86" s="125"/>
      <c r="BM86" s="125"/>
      <c r="BN86" s="123"/>
      <c r="BP86" s="125"/>
      <c r="BQ86" s="125"/>
      <c r="BR86" s="125"/>
      <c r="BW86" s="125"/>
      <c r="BX86" s="123"/>
      <c r="BZ86" s="125"/>
      <c r="CA86" s="125"/>
      <c r="CB86" s="125"/>
      <c r="CG86" s="125"/>
      <c r="CH86" s="123"/>
      <c r="CJ86" s="125"/>
      <c r="CK86" s="125"/>
      <c r="CL86" s="125"/>
      <c r="DC86" s="125"/>
      <c r="DD86" s="123"/>
      <c r="DF86" s="125"/>
      <c r="DJ86" s="125"/>
      <c r="DK86" s="125"/>
      <c r="DL86" s="123"/>
      <c r="DN86" s="125"/>
      <c r="DR86" s="125"/>
      <c r="DS86" s="125"/>
      <c r="DT86" s="123"/>
      <c r="DV86" s="125"/>
      <c r="DZ86" s="125"/>
    </row>
    <row r="87" spans="8:130" s="119" customFormat="1">
      <c r="H87" s="125"/>
      <c r="I87" s="123"/>
      <c r="K87" s="125"/>
      <c r="M87" s="125"/>
      <c r="N87" s="125"/>
      <c r="O87" s="123"/>
      <c r="Q87" s="125"/>
      <c r="S87" s="125"/>
      <c r="T87" s="125"/>
      <c r="U87" s="123"/>
      <c r="W87" s="125"/>
      <c r="Y87" s="125"/>
      <c r="Z87" s="125"/>
      <c r="AA87" s="91"/>
      <c r="AB87" s="39"/>
      <c r="AC87" s="39"/>
      <c r="AD87" s="39"/>
      <c r="AE87" s="39"/>
      <c r="AG87" s="38"/>
      <c r="AH87" s="35"/>
      <c r="AI87" s="37"/>
      <c r="AJ87" s="37"/>
      <c r="AK87" s="37"/>
      <c r="AL87" s="37"/>
      <c r="AM87" s="37"/>
      <c r="AN87" s="37"/>
      <c r="AO87" s="37"/>
      <c r="AP87" s="37"/>
      <c r="AQ87" s="37"/>
      <c r="AS87" s="125"/>
      <c r="AT87" s="123"/>
      <c r="AV87" s="125"/>
      <c r="AX87" s="125"/>
      <c r="AY87" s="125"/>
      <c r="AZ87" s="123"/>
      <c r="BB87" s="125"/>
      <c r="BD87" s="125"/>
      <c r="BE87" s="125"/>
      <c r="BF87" s="123"/>
      <c r="BH87" s="125"/>
      <c r="BJ87" s="125"/>
      <c r="BK87" s="125"/>
      <c r="BM87" s="125"/>
      <c r="BN87" s="123"/>
      <c r="BP87" s="125"/>
      <c r="BQ87" s="125"/>
      <c r="BR87" s="125"/>
      <c r="BW87" s="125"/>
      <c r="BX87" s="123"/>
      <c r="BZ87" s="125"/>
      <c r="CA87" s="125"/>
      <c r="CB87" s="125"/>
      <c r="CG87" s="125"/>
      <c r="CH87" s="123"/>
      <c r="CJ87" s="125"/>
      <c r="CK87" s="125"/>
      <c r="CL87" s="125"/>
      <c r="DC87" s="125"/>
      <c r="DD87" s="123"/>
      <c r="DF87" s="125"/>
      <c r="DJ87" s="125"/>
      <c r="DK87" s="125"/>
      <c r="DL87" s="123"/>
      <c r="DN87" s="125"/>
      <c r="DR87" s="125"/>
      <c r="DS87" s="125"/>
      <c r="DT87" s="123"/>
      <c r="DV87" s="125"/>
      <c r="DZ87" s="125"/>
    </row>
    <row r="88" spans="8:130" s="119" customFormat="1">
      <c r="H88" s="125"/>
      <c r="I88" s="123"/>
      <c r="K88" s="125"/>
      <c r="M88" s="125"/>
      <c r="N88" s="125"/>
      <c r="O88" s="123"/>
      <c r="Q88" s="125"/>
      <c r="S88" s="125"/>
      <c r="T88" s="125"/>
      <c r="U88" s="123"/>
      <c r="W88" s="125"/>
      <c r="Y88" s="125"/>
      <c r="Z88" s="125"/>
      <c r="AA88" s="91"/>
      <c r="AB88" s="39"/>
      <c r="AC88" s="39"/>
      <c r="AD88" s="39"/>
      <c r="AE88" s="39"/>
      <c r="AG88" s="38"/>
      <c r="AH88" s="35"/>
      <c r="AI88" s="37"/>
      <c r="AJ88" s="37"/>
      <c r="AK88" s="37"/>
      <c r="AL88" s="37"/>
      <c r="AM88" s="37"/>
      <c r="AN88" s="37"/>
      <c r="AO88" s="37"/>
      <c r="AP88" s="37"/>
      <c r="AQ88" s="37"/>
      <c r="AS88" s="125"/>
      <c r="AT88" s="123"/>
      <c r="AV88" s="125"/>
      <c r="AX88" s="125"/>
      <c r="AY88" s="125"/>
      <c r="AZ88" s="123"/>
      <c r="BB88" s="125"/>
      <c r="BD88" s="125"/>
      <c r="BE88" s="125"/>
      <c r="BF88" s="123"/>
      <c r="BH88" s="125"/>
      <c r="BJ88" s="125"/>
      <c r="BK88" s="125"/>
      <c r="BM88" s="125"/>
      <c r="BN88" s="123"/>
      <c r="BP88" s="125"/>
      <c r="BQ88" s="125"/>
      <c r="BR88" s="125"/>
      <c r="BW88" s="125"/>
      <c r="BX88" s="123"/>
      <c r="BZ88" s="125"/>
      <c r="CA88" s="125"/>
      <c r="CB88" s="125"/>
      <c r="CG88" s="125"/>
      <c r="CH88" s="123"/>
      <c r="CJ88" s="125"/>
      <c r="CK88" s="125"/>
      <c r="CL88" s="125"/>
      <c r="DC88" s="125"/>
      <c r="DD88" s="123"/>
      <c r="DF88" s="125"/>
      <c r="DJ88" s="125"/>
      <c r="DK88" s="125"/>
      <c r="DL88" s="123"/>
      <c r="DN88" s="125"/>
      <c r="DR88" s="125"/>
      <c r="DS88" s="125"/>
      <c r="DT88" s="123"/>
      <c r="DV88" s="125"/>
      <c r="DZ88" s="125"/>
    </row>
    <row r="89" spans="8:130" s="119" customFormat="1">
      <c r="H89" s="125"/>
      <c r="I89" s="123"/>
      <c r="K89" s="125"/>
      <c r="M89" s="125"/>
      <c r="N89" s="125"/>
      <c r="O89" s="123"/>
      <c r="Q89" s="125"/>
      <c r="S89" s="125"/>
      <c r="T89" s="125"/>
      <c r="U89" s="123"/>
      <c r="W89" s="125"/>
      <c r="Y89" s="125"/>
      <c r="Z89" s="125"/>
      <c r="AA89" s="91"/>
      <c r="AB89" s="39"/>
      <c r="AC89" s="39"/>
      <c r="AD89" s="39"/>
      <c r="AE89" s="39"/>
      <c r="AG89" s="38"/>
      <c r="AH89" s="35"/>
      <c r="AI89" s="37"/>
      <c r="AJ89" s="37"/>
      <c r="AK89" s="37"/>
      <c r="AL89" s="37"/>
      <c r="AM89" s="37"/>
      <c r="AN89" s="37"/>
      <c r="AO89" s="37"/>
      <c r="AP89" s="37"/>
      <c r="AQ89" s="37"/>
      <c r="AS89" s="125"/>
      <c r="AT89" s="123"/>
      <c r="AV89" s="125"/>
      <c r="AX89" s="125"/>
      <c r="AY89" s="125"/>
      <c r="AZ89" s="123"/>
      <c r="BB89" s="125"/>
      <c r="BD89" s="125"/>
      <c r="BE89" s="125"/>
      <c r="BF89" s="123"/>
      <c r="BH89" s="125"/>
      <c r="BJ89" s="125"/>
      <c r="BK89" s="125"/>
      <c r="BM89" s="125"/>
      <c r="BN89" s="123"/>
      <c r="BP89" s="125"/>
      <c r="BQ89" s="125"/>
      <c r="BR89" s="125"/>
      <c r="BW89" s="125"/>
      <c r="BX89" s="123"/>
      <c r="BZ89" s="125"/>
      <c r="CA89" s="125"/>
      <c r="CB89" s="125"/>
      <c r="CG89" s="125"/>
      <c r="CH89" s="123"/>
      <c r="CJ89" s="125"/>
      <c r="CK89" s="125"/>
      <c r="CL89" s="125"/>
      <c r="DC89" s="125"/>
      <c r="DD89" s="123"/>
      <c r="DF89" s="125"/>
      <c r="DJ89" s="125"/>
      <c r="DK89" s="125"/>
      <c r="DL89" s="123"/>
      <c r="DN89" s="125"/>
      <c r="DR89" s="125"/>
      <c r="DS89" s="125"/>
      <c r="DT89" s="123"/>
      <c r="DV89" s="125"/>
      <c r="DZ89" s="125"/>
    </row>
    <row r="90" spans="8:130" s="119" customFormat="1">
      <c r="H90" s="125"/>
      <c r="I90" s="123"/>
      <c r="K90" s="125"/>
      <c r="M90" s="125"/>
      <c r="N90" s="125"/>
      <c r="O90" s="123"/>
      <c r="Q90" s="125"/>
      <c r="S90" s="125"/>
      <c r="T90" s="125"/>
      <c r="U90" s="123"/>
      <c r="W90" s="125"/>
      <c r="Y90" s="125"/>
      <c r="Z90" s="125"/>
      <c r="AA90" s="91"/>
      <c r="AB90" s="39"/>
      <c r="AC90" s="39"/>
      <c r="AD90" s="39"/>
      <c r="AE90" s="39"/>
      <c r="AG90" s="38"/>
      <c r="AH90" s="35"/>
      <c r="AI90" s="37"/>
      <c r="AJ90" s="37"/>
      <c r="AK90" s="37"/>
      <c r="AL90" s="37"/>
      <c r="AM90" s="37"/>
      <c r="AN90" s="37"/>
      <c r="AO90" s="37"/>
      <c r="AP90" s="37"/>
      <c r="AQ90" s="37"/>
      <c r="AS90" s="125"/>
      <c r="AT90" s="123"/>
      <c r="AV90" s="125"/>
      <c r="AX90" s="125"/>
      <c r="AY90" s="125"/>
      <c r="AZ90" s="123"/>
      <c r="BB90" s="125"/>
      <c r="BD90" s="125"/>
      <c r="BE90" s="125"/>
      <c r="BF90" s="123"/>
      <c r="BH90" s="125"/>
      <c r="BJ90" s="125"/>
      <c r="BK90" s="125"/>
      <c r="BM90" s="125"/>
      <c r="BN90" s="123"/>
      <c r="BP90" s="125"/>
      <c r="BQ90" s="125"/>
      <c r="BR90" s="125"/>
      <c r="BW90" s="125"/>
      <c r="BX90" s="123"/>
      <c r="BZ90" s="125"/>
      <c r="CA90" s="125"/>
      <c r="CB90" s="125"/>
      <c r="CG90" s="125"/>
      <c r="CH90" s="123"/>
      <c r="CJ90" s="125"/>
      <c r="CK90" s="125"/>
      <c r="CL90" s="125"/>
      <c r="DC90" s="125"/>
      <c r="DD90" s="123"/>
      <c r="DF90" s="125"/>
      <c r="DJ90" s="125"/>
      <c r="DK90" s="125"/>
      <c r="DL90" s="123"/>
      <c r="DN90" s="125"/>
      <c r="DR90" s="125"/>
      <c r="DS90" s="125"/>
      <c r="DT90" s="123"/>
      <c r="DV90" s="125"/>
      <c r="DZ90" s="125"/>
    </row>
    <row r="91" spans="8:130" s="119" customFormat="1">
      <c r="H91" s="125"/>
      <c r="I91" s="123"/>
      <c r="K91" s="125"/>
      <c r="M91" s="125"/>
      <c r="N91" s="125"/>
      <c r="O91" s="123"/>
      <c r="Q91" s="125"/>
      <c r="S91" s="125"/>
      <c r="T91" s="125"/>
      <c r="U91" s="123"/>
      <c r="W91" s="125"/>
      <c r="Y91" s="125"/>
      <c r="Z91" s="125"/>
      <c r="AA91" s="91"/>
      <c r="AB91" s="39"/>
      <c r="AC91" s="39"/>
      <c r="AD91" s="39"/>
      <c r="AE91" s="39"/>
      <c r="AG91" s="38"/>
      <c r="AH91" s="35"/>
      <c r="AI91" s="37"/>
      <c r="AJ91" s="37"/>
      <c r="AK91" s="37"/>
      <c r="AL91" s="37"/>
      <c r="AM91" s="37"/>
      <c r="AN91" s="37"/>
      <c r="AO91" s="37"/>
      <c r="AP91" s="37"/>
      <c r="AQ91" s="37"/>
      <c r="AS91" s="125"/>
      <c r="AT91" s="123"/>
      <c r="AV91" s="125"/>
      <c r="AX91" s="125"/>
      <c r="AY91" s="125"/>
      <c r="AZ91" s="123"/>
      <c r="BB91" s="125"/>
      <c r="BD91" s="125"/>
      <c r="BE91" s="125"/>
      <c r="BF91" s="123"/>
      <c r="BH91" s="125"/>
      <c r="BJ91" s="125"/>
      <c r="BK91" s="125"/>
      <c r="BM91" s="125"/>
      <c r="BN91" s="123"/>
      <c r="BP91" s="125"/>
      <c r="BQ91" s="125"/>
      <c r="BR91" s="125"/>
      <c r="BW91" s="125"/>
      <c r="BX91" s="123"/>
      <c r="BZ91" s="125"/>
      <c r="CA91" s="125"/>
      <c r="CB91" s="125"/>
      <c r="CG91" s="125"/>
      <c r="CH91" s="123"/>
      <c r="CJ91" s="125"/>
      <c r="CK91" s="125"/>
      <c r="CL91" s="125"/>
      <c r="DC91" s="125"/>
      <c r="DD91" s="123"/>
      <c r="DF91" s="125"/>
      <c r="DJ91" s="125"/>
      <c r="DK91" s="125"/>
      <c r="DL91" s="123"/>
      <c r="DN91" s="125"/>
      <c r="DR91" s="125"/>
      <c r="DS91" s="125"/>
      <c r="DT91" s="123"/>
      <c r="DV91" s="125"/>
      <c r="DZ91" s="125"/>
    </row>
    <row r="92" spans="8:130" s="119" customFormat="1">
      <c r="H92" s="125"/>
      <c r="I92" s="123"/>
      <c r="K92" s="125"/>
      <c r="M92" s="125"/>
      <c r="N92" s="125"/>
      <c r="O92" s="123"/>
      <c r="Q92" s="125"/>
      <c r="S92" s="125"/>
      <c r="T92" s="125"/>
      <c r="U92" s="123"/>
      <c r="W92" s="125"/>
      <c r="Y92" s="125"/>
      <c r="Z92" s="125"/>
      <c r="AA92" s="91"/>
      <c r="AB92" s="39"/>
      <c r="AC92" s="39"/>
      <c r="AD92" s="39"/>
      <c r="AE92" s="39"/>
      <c r="AG92" s="38"/>
      <c r="AH92" s="35"/>
      <c r="AI92" s="37"/>
      <c r="AJ92" s="37"/>
      <c r="AK92" s="37"/>
      <c r="AL92" s="37"/>
      <c r="AM92" s="37"/>
      <c r="AN92" s="37"/>
      <c r="AO92" s="37"/>
      <c r="AP92" s="37"/>
      <c r="AQ92" s="37"/>
      <c r="AS92" s="125"/>
      <c r="AT92" s="123"/>
      <c r="AV92" s="125"/>
      <c r="AX92" s="125"/>
      <c r="AY92" s="125"/>
      <c r="AZ92" s="123"/>
      <c r="BB92" s="125"/>
      <c r="BD92" s="125"/>
      <c r="BE92" s="125"/>
      <c r="BF92" s="123"/>
      <c r="BH92" s="125"/>
      <c r="BJ92" s="125"/>
      <c r="BK92" s="125"/>
      <c r="BM92" s="125"/>
      <c r="BN92" s="123"/>
      <c r="BP92" s="125"/>
      <c r="BQ92" s="125"/>
      <c r="BR92" s="125"/>
      <c r="BW92" s="125"/>
      <c r="BX92" s="123"/>
      <c r="BZ92" s="125"/>
      <c r="CA92" s="125"/>
      <c r="CB92" s="125"/>
      <c r="CG92" s="125"/>
      <c r="CH92" s="123"/>
      <c r="CJ92" s="125"/>
      <c r="CK92" s="125"/>
      <c r="CL92" s="125"/>
      <c r="DC92" s="125"/>
      <c r="DD92" s="123"/>
      <c r="DF92" s="125"/>
      <c r="DJ92" s="125"/>
      <c r="DK92" s="125"/>
      <c r="DL92" s="123"/>
      <c r="DN92" s="125"/>
      <c r="DR92" s="125"/>
      <c r="DS92" s="125"/>
      <c r="DT92" s="123"/>
      <c r="DV92" s="125"/>
      <c r="DZ92" s="125"/>
    </row>
    <row r="93" spans="8:130" s="119" customFormat="1">
      <c r="H93" s="125"/>
      <c r="I93" s="123"/>
      <c r="K93" s="125"/>
      <c r="M93" s="125"/>
      <c r="N93" s="125"/>
      <c r="O93" s="123"/>
      <c r="Q93" s="125"/>
      <c r="S93" s="125"/>
      <c r="T93" s="125"/>
      <c r="U93" s="123"/>
      <c r="W93" s="125"/>
      <c r="Y93" s="125"/>
      <c r="Z93" s="125"/>
      <c r="AA93" s="91"/>
      <c r="AB93" s="39"/>
      <c r="AC93" s="39"/>
      <c r="AD93" s="39"/>
      <c r="AE93" s="39"/>
      <c r="AG93" s="38"/>
      <c r="AH93" s="35"/>
      <c r="AI93" s="37"/>
      <c r="AJ93" s="37"/>
      <c r="AK93" s="37"/>
      <c r="AL93" s="37"/>
      <c r="AM93" s="37"/>
      <c r="AN93" s="37"/>
      <c r="AO93" s="37"/>
      <c r="AP93" s="37"/>
      <c r="AQ93" s="37"/>
      <c r="AS93" s="125"/>
      <c r="AT93" s="123"/>
      <c r="AV93" s="125"/>
      <c r="AX93" s="125"/>
      <c r="AY93" s="125"/>
      <c r="AZ93" s="123"/>
      <c r="BB93" s="125"/>
      <c r="BD93" s="125"/>
      <c r="BE93" s="125"/>
      <c r="BF93" s="123"/>
      <c r="BH93" s="125"/>
      <c r="BJ93" s="125"/>
      <c r="BK93" s="125"/>
      <c r="BM93" s="125"/>
      <c r="BN93" s="123"/>
      <c r="BP93" s="125"/>
      <c r="BQ93" s="125"/>
      <c r="BR93" s="125"/>
      <c r="BW93" s="125"/>
      <c r="BX93" s="123"/>
      <c r="BZ93" s="125"/>
      <c r="CA93" s="125"/>
      <c r="CB93" s="125"/>
      <c r="CG93" s="125"/>
      <c r="CH93" s="123"/>
      <c r="CJ93" s="125"/>
      <c r="CK93" s="125"/>
      <c r="CL93" s="125"/>
      <c r="DC93" s="125"/>
      <c r="DD93" s="123"/>
      <c r="DF93" s="125"/>
      <c r="DJ93" s="125"/>
      <c r="DK93" s="125"/>
      <c r="DL93" s="123"/>
      <c r="DN93" s="125"/>
      <c r="DR93" s="125"/>
      <c r="DS93" s="125"/>
      <c r="DT93" s="123"/>
      <c r="DV93" s="125"/>
      <c r="DZ93" s="125"/>
    </row>
    <row r="94" spans="8:130" s="119" customFormat="1">
      <c r="H94" s="125"/>
      <c r="I94" s="123"/>
      <c r="K94" s="125"/>
      <c r="M94" s="125"/>
      <c r="N94" s="125"/>
      <c r="O94" s="123"/>
      <c r="Q94" s="125"/>
      <c r="S94" s="125"/>
      <c r="T94" s="125"/>
      <c r="U94" s="123"/>
      <c r="W94" s="125"/>
      <c r="Y94" s="125"/>
      <c r="Z94" s="125"/>
      <c r="AA94" s="91"/>
      <c r="AB94" s="39"/>
      <c r="AC94" s="39"/>
      <c r="AD94" s="39"/>
      <c r="AE94" s="39"/>
      <c r="AG94" s="38"/>
      <c r="AH94" s="35"/>
      <c r="AI94" s="37"/>
      <c r="AJ94" s="37"/>
      <c r="AK94" s="37"/>
      <c r="AL94" s="37"/>
      <c r="AM94" s="37"/>
      <c r="AN94" s="37"/>
      <c r="AO94" s="37"/>
      <c r="AP94" s="37"/>
      <c r="AQ94" s="37"/>
      <c r="AS94" s="125"/>
      <c r="AT94" s="123"/>
      <c r="AV94" s="125"/>
      <c r="AX94" s="125"/>
      <c r="AY94" s="125"/>
      <c r="AZ94" s="123"/>
      <c r="BB94" s="125"/>
      <c r="BD94" s="125"/>
      <c r="BE94" s="125"/>
      <c r="BF94" s="123"/>
      <c r="BH94" s="125"/>
      <c r="BJ94" s="125"/>
      <c r="BK94" s="125"/>
      <c r="BM94" s="125"/>
      <c r="BN94" s="123"/>
      <c r="BP94" s="125"/>
      <c r="BQ94" s="125"/>
      <c r="BR94" s="125"/>
      <c r="BW94" s="125"/>
      <c r="BX94" s="123"/>
      <c r="BZ94" s="125"/>
      <c r="CA94" s="125"/>
      <c r="CB94" s="125"/>
      <c r="CG94" s="125"/>
      <c r="CH94" s="123"/>
      <c r="CJ94" s="125"/>
      <c r="CK94" s="125"/>
      <c r="CL94" s="125"/>
      <c r="DC94" s="125"/>
      <c r="DD94" s="123"/>
      <c r="DF94" s="125"/>
      <c r="DJ94" s="125"/>
      <c r="DK94" s="125"/>
      <c r="DL94" s="123"/>
      <c r="DN94" s="125"/>
      <c r="DR94" s="125"/>
      <c r="DS94" s="125"/>
      <c r="DT94" s="123"/>
      <c r="DV94" s="125"/>
      <c r="DZ94" s="125"/>
    </row>
    <row r="95" spans="8:130" s="119" customFormat="1">
      <c r="H95" s="125"/>
      <c r="I95" s="123"/>
      <c r="K95" s="125"/>
      <c r="M95" s="125"/>
      <c r="N95" s="125"/>
      <c r="O95" s="123"/>
      <c r="Q95" s="125"/>
      <c r="S95" s="125"/>
      <c r="T95" s="125"/>
      <c r="U95" s="123"/>
      <c r="W95" s="125"/>
      <c r="Y95" s="125"/>
      <c r="Z95" s="125"/>
      <c r="AA95" s="91"/>
      <c r="AB95" s="39"/>
      <c r="AC95" s="39"/>
      <c r="AD95" s="39"/>
      <c r="AE95" s="39"/>
      <c r="AG95" s="38"/>
      <c r="AH95" s="35"/>
      <c r="AI95" s="37"/>
      <c r="AJ95" s="37"/>
      <c r="AK95" s="37"/>
      <c r="AL95" s="37"/>
      <c r="AM95" s="37"/>
      <c r="AN95" s="37"/>
      <c r="AO95" s="37"/>
      <c r="AP95" s="37"/>
      <c r="AQ95" s="37"/>
      <c r="AS95" s="125"/>
      <c r="AT95" s="123"/>
      <c r="AV95" s="125"/>
      <c r="AX95" s="125"/>
      <c r="AY95" s="125"/>
      <c r="AZ95" s="123"/>
      <c r="BB95" s="125"/>
      <c r="BD95" s="125"/>
      <c r="BE95" s="125"/>
      <c r="BF95" s="123"/>
      <c r="BH95" s="125"/>
      <c r="BJ95" s="125"/>
      <c r="BK95" s="125"/>
      <c r="BM95" s="125"/>
      <c r="BN95" s="123"/>
      <c r="BP95" s="125"/>
      <c r="BQ95" s="125"/>
      <c r="BR95" s="125"/>
      <c r="BW95" s="125"/>
      <c r="BX95" s="123"/>
      <c r="BZ95" s="125"/>
      <c r="CA95" s="125"/>
      <c r="CB95" s="125"/>
      <c r="CG95" s="125"/>
      <c r="CH95" s="123"/>
      <c r="CJ95" s="125"/>
      <c r="CK95" s="125"/>
      <c r="CL95" s="125"/>
      <c r="DC95" s="125"/>
      <c r="DD95" s="123"/>
      <c r="DF95" s="125"/>
      <c r="DJ95" s="125"/>
      <c r="DK95" s="125"/>
      <c r="DL95" s="123"/>
      <c r="DN95" s="125"/>
      <c r="DR95" s="125"/>
      <c r="DS95" s="125"/>
      <c r="DT95" s="123"/>
      <c r="DV95" s="125"/>
      <c r="DZ95" s="125"/>
    </row>
    <row r="96" spans="8:130" s="119" customFormat="1">
      <c r="H96" s="125"/>
      <c r="I96" s="123"/>
      <c r="K96" s="125"/>
      <c r="M96" s="125"/>
      <c r="N96" s="125"/>
      <c r="O96" s="123"/>
      <c r="Q96" s="125"/>
      <c r="S96" s="125"/>
      <c r="T96" s="125"/>
      <c r="U96" s="123"/>
      <c r="W96" s="125"/>
      <c r="Y96" s="125"/>
      <c r="Z96" s="125"/>
      <c r="AA96" s="91"/>
      <c r="AB96" s="39"/>
      <c r="AC96" s="39"/>
      <c r="AD96" s="39"/>
      <c r="AE96" s="39"/>
      <c r="AG96" s="38"/>
      <c r="AH96" s="35"/>
      <c r="AI96" s="37"/>
      <c r="AJ96" s="37"/>
      <c r="AK96" s="37"/>
      <c r="AL96" s="37"/>
      <c r="AM96" s="37"/>
      <c r="AN96" s="37"/>
      <c r="AO96" s="37"/>
      <c r="AP96" s="37"/>
      <c r="AQ96" s="37"/>
      <c r="AS96" s="125"/>
      <c r="AT96" s="123"/>
      <c r="AV96" s="125"/>
      <c r="AX96" s="125"/>
      <c r="AY96" s="125"/>
      <c r="AZ96" s="123"/>
      <c r="BB96" s="125"/>
      <c r="BD96" s="125"/>
      <c r="BE96" s="125"/>
      <c r="BF96" s="123"/>
      <c r="BH96" s="125"/>
      <c r="BJ96" s="125"/>
      <c r="BK96" s="125"/>
      <c r="BM96" s="125"/>
      <c r="BN96" s="123"/>
      <c r="BP96" s="125"/>
      <c r="BQ96" s="125"/>
      <c r="BR96" s="125"/>
      <c r="BW96" s="125"/>
      <c r="BX96" s="123"/>
      <c r="BZ96" s="125"/>
      <c r="CA96" s="125"/>
      <c r="CB96" s="125"/>
      <c r="CG96" s="125"/>
      <c r="CH96" s="123"/>
      <c r="CJ96" s="125"/>
      <c r="CK96" s="125"/>
      <c r="CL96" s="125"/>
      <c r="DC96" s="125"/>
      <c r="DD96" s="123"/>
      <c r="DF96" s="125"/>
      <c r="DJ96" s="125"/>
      <c r="DK96" s="125"/>
      <c r="DL96" s="123"/>
      <c r="DN96" s="125"/>
      <c r="DR96" s="125"/>
      <c r="DS96" s="125"/>
      <c r="DT96" s="123"/>
      <c r="DV96" s="125"/>
      <c r="DZ96" s="125"/>
    </row>
    <row r="97" spans="8:130" s="119" customFormat="1">
      <c r="H97" s="125"/>
      <c r="I97" s="123"/>
      <c r="K97" s="125"/>
      <c r="M97" s="125"/>
      <c r="N97" s="125"/>
      <c r="O97" s="123"/>
      <c r="Q97" s="125"/>
      <c r="S97" s="125"/>
      <c r="T97" s="125"/>
      <c r="U97" s="123"/>
      <c r="W97" s="125"/>
      <c r="Y97" s="125"/>
      <c r="Z97" s="125"/>
      <c r="AA97" s="91"/>
      <c r="AB97" s="39"/>
      <c r="AC97" s="39"/>
      <c r="AD97" s="39"/>
      <c r="AE97" s="39"/>
      <c r="AG97" s="38"/>
      <c r="AH97" s="35"/>
      <c r="AI97" s="37"/>
      <c r="AJ97" s="37"/>
      <c r="AK97" s="37"/>
      <c r="AL97" s="37"/>
      <c r="AM97" s="37"/>
      <c r="AN97" s="37"/>
      <c r="AO97" s="37"/>
      <c r="AP97" s="37"/>
      <c r="AQ97" s="37"/>
      <c r="AS97" s="125"/>
      <c r="AT97" s="123"/>
      <c r="AV97" s="125"/>
      <c r="AX97" s="125"/>
      <c r="AY97" s="125"/>
      <c r="AZ97" s="123"/>
      <c r="BB97" s="125"/>
      <c r="BD97" s="125"/>
      <c r="BE97" s="125"/>
      <c r="BF97" s="123"/>
      <c r="BH97" s="125"/>
      <c r="BJ97" s="125"/>
      <c r="BK97" s="125"/>
      <c r="BM97" s="125"/>
      <c r="BN97" s="123"/>
      <c r="BP97" s="125"/>
      <c r="BQ97" s="125"/>
      <c r="BR97" s="125"/>
      <c r="BW97" s="125"/>
      <c r="BX97" s="123"/>
      <c r="BZ97" s="125"/>
      <c r="CA97" s="125"/>
      <c r="CB97" s="125"/>
      <c r="CG97" s="125"/>
      <c r="CH97" s="123"/>
      <c r="CJ97" s="125"/>
      <c r="CK97" s="125"/>
      <c r="CL97" s="125"/>
      <c r="DC97" s="125"/>
      <c r="DD97" s="123"/>
      <c r="DF97" s="125"/>
      <c r="DJ97" s="125"/>
      <c r="DK97" s="125"/>
      <c r="DL97" s="123"/>
      <c r="DN97" s="125"/>
      <c r="DR97" s="125"/>
      <c r="DS97" s="125"/>
      <c r="DT97" s="123"/>
      <c r="DV97" s="125"/>
      <c r="DZ97" s="125"/>
    </row>
    <row r="98" spans="8:130" s="119" customFormat="1">
      <c r="H98" s="125"/>
      <c r="I98" s="123"/>
      <c r="K98" s="125"/>
      <c r="M98" s="125"/>
      <c r="N98" s="125"/>
      <c r="O98" s="123"/>
      <c r="Q98" s="125"/>
      <c r="S98" s="125"/>
      <c r="T98" s="125"/>
      <c r="U98" s="123"/>
      <c r="W98" s="125"/>
      <c r="Y98" s="125"/>
      <c r="Z98" s="125"/>
      <c r="AA98" s="91"/>
      <c r="AB98" s="39"/>
      <c r="AC98" s="39"/>
      <c r="AD98" s="39"/>
      <c r="AE98" s="39"/>
      <c r="AG98" s="38"/>
      <c r="AH98" s="35"/>
      <c r="AI98" s="37"/>
      <c r="AJ98" s="37"/>
      <c r="AK98" s="37"/>
      <c r="AL98" s="37"/>
      <c r="AM98" s="37"/>
      <c r="AN98" s="37"/>
      <c r="AO98" s="37"/>
      <c r="AP98" s="37"/>
      <c r="AQ98" s="37"/>
      <c r="AS98" s="125"/>
      <c r="AT98" s="123"/>
      <c r="AV98" s="125"/>
      <c r="AX98" s="125"/>
      <c r="AY98" s="125"/>
      <c r="AZ98" s="123"/>
      <c r="BB98" s="125"/>
      <c r="BD98" s="125"/>
      <c r="BE98" s="125"/>
      <c r="BF98" s="123"/>
      <c r="BH98" s="125"/>
      <c r="BJ98" s="125"/>
      <c r="BK98" s="125"/>
      <c r="BM98" s="125"/>
      <c r="BN98" s="123"/>
      <c r="BP98" s="125"/>
      <c r="BQ98" s="125"/>
      <c r="BR98" s="125"/>
      <c r="BW98" s="125"/>
      <c r="BX98" s="123"/>
      <c r="BZ98" s="125"/>
      <c r="CA98" s="125"/>
      <c r="CB98" s="125"/>
      <c r="CG98" s="125"/>
      <c r="CH98" s="123"/>
      <c r="CJ98" s="125"/>
      <c r="CK98" s="125"/>
      <c r="CL98" s="125"/>
      <c r="DC98" s="125"/>
      <c r="DD98" s="123"/>
      <c r="DF98" s="125"/>
      <c r="DJ98" s="125"/>
      <c r="DK98" s="125"/>
      <c r="DL98" s="123"/>
      <c r="DN98" s="125"/>
      <c r="DR98" s="125"/>
      <c r="DS98" s="125"/>
      <c r="DT98" s="123"/>
      <c r="DV98" s="125"/>
      <c r="DZ98" s="125"/>
    </row>
    <row r="99" spans="8:130" s="119" customFormat="1">
      <c r="H99" s="125"/>
      <c r="I99" s="123"/>
      <c r="K99" s="125"/>
      <c r="M99" s="125"/>
      <c r="N99" s="125"/>
      <c r="O99" s="123"/>
      <c r="Q99" s="125"/>
      <c r="S99" s="125"/>
      <c r="T99" s="125"/>
      <c r="U99" s="123"/>
      <c r="W99" s="125"/>
      <c r="Y99" s="125"/>
      <c r="Z99" s="125"/>
      <c r="AA99" s="91"/>
      <c r="AB99" s="39"/>
      <c r="AC99" s="39"/>
      <c r="AD99" s="39"/>
      <c r="AE99" s="39"/>
      <c r="AG99" s="38"/>
      <c r="AH99" s="35"/>
      <c r="AI99" s="37"/>
      <c r="AJ99" s="37"/>
      <c r="AK99" s="37"/>
      <c r="AL99" s="37"/>
      <c r="AM99" s="37"/>
      <c r="AN99" s="37"/>
      <c r="AO99" s="37"/>
      <c r="AP99" s="37"/>
      <c r="AQ99" s="37"/>
      <c r="AS99" s="125"/>
      <c r="AT99" s="123"/>
      <c r="AV99" s="125"/>
      <c r="AX99" s="125"/>
      <c r="AY99" s="125"/>
      <c r="AZ99" s="123"/>
      <c r="BB99" s="125"/>
      <c r="BD99" s="125"/>
      <c r="BE99" s="125"/>
      <c r="BF99" s="123"/>
      <c r="BH99" s="125"/>
      <c r="BJ99" s="125"/>
      <c r="BK99" s="125"/>
      <c r="BM99" s="125"/>
      <c r="BN99" s="123"/>
      <c r="BP99" s="125"/>
      <c r="BQ99" s="125"/>
      <c r="BR99" s="125"/>
      <c r="BW99" s="125"/>
      <c r="BX99" s="123"/>
      <c r="BZ99" s="125"/>
      <c r="CA99" s="125"/>
      <c r="CB99" s="125"/>
      <c r="CG99" s="125"/>
      <c r="CH99" s="123"/>
      <c r="CJ99" s="125"/>
      <c r="CK99" s="125"/>
      <c r="CL99" s="125"/>
      <c r="DC99" s="125"/>
      <c r="DD99" s="123"/>
      <c r="DF99" s="125"/>
      <c r="DJ99" s="125"/>
      <c r="DK99" s="125"/>
      <c r="DL99" s="123"/>
      <c r="DN99" s="125"/>
      <c r="DR99" s="125"/>
      <c r="DS99" s="125"/>
      <c r="DT99" s="123"/>
      <c r="DV99" s="125"/>
      <c r="DZ99" s="125"/>
    </row>
    <row r="100" spans="8:130" s="119" customFormat="1">
      <c r="H100" s="125"/>
      <c r="I100" s="123"/>
      <c r="K100" s="125"/>
      <c r="M100" s="125"/>
      <c r="N100" s="125"/>
      <c r="O100" s="123"/>
      <c r="Q100" s="125"/>
      <c r="S100" s="125"/>
      <c r="T100" s="125"/>
      <c r="U100" s="123"/>
      <c r="W100" s="125"/>
      <c r="Y100" s="125"/>
      <c r="Z100" s="125"/>
      <c r="AA100" s="91"/>
      <c r="AB100" s="39"/>
      <c r="AC100" s="39"/>
      <c r="AD100" s="39"/>
      <c r="AE100" s="39"/>
      <c r="AG100" s="38"/>
      <c r="AH100" s="35"/>
      <c r="AI100" s="37"/>
      <c r="AJ100" s="37"/>
      <c r="AK100" s="37"/>
      <c r="AL100" s="37"/>
      <c r="AM100" s="37"/>
      <c r="AN100" s="37"/>
      <c r="AO100" s="37"/>
      <c r="AP100" s="37"/>
      <c r="AQ100" s="37"/>
      <c r="AS100" s="125"/>
      <c r="AT100" s="123"/>
      <c r="AV100" s="125"/>
      <c r="AX100" s="125"/>
      <c r="AY100" s="125"/>
      <c r="AZ100" s="123"/>
      <c r="BB100" s="125"/>
      <c r="BD100" s="125"/>
      <c r="BE100" s="125"/>
      <c r="BF100" s="123"/>
      <c r="BH100" s="125"/>
      <c r="BJ100" s="125"/>
      <c r="BK100" s="125"/>
      <c r="BM100" s="125"/>
      <c r="BN100" s="123"/>
      <c r="BP100" s="125"/>
      <c r="BQ100" s="125"/>
      <c r="BR100" s="125"/>
      <c r="BW100" s="125"/>
      <c r="BX100" s="123"/>
      <c r="BZ100" s="125"/>
      <c r="CA100" s="125"/>
      <c r="CB100" s="125"/>
      <c r="CG100" s="125"/>
      <c r="CH100" s="123"/>
      <c r="CJ100" s="125"/>
      <c r="CK100" s="125"/>
      <c r="CL100" s="125"/>
      <c r="DC100" s="125"/>
      <c r="DD100" s="123"/>
      <c r="DF100" s="125"/>
      <c r="DJ100" s="125"/>
      <c r="DK100" s="125"/>
      <c r="DL100" s="123"/>
      <c r="DN100" s="125"/>
      <c r="DR100" s="125"/>
      <c r="DS100" s="125"/>
      <c r="DT100" s="123"/>
      <c r="DV100" s="125"/>
      <c r="DZ100" s="125"/>
    </row>
    <row r="101" spans="8:130" s="119" customFormat="1">
      <c r="H101" s="125"/>
      <c r="I101" s="123"/>
      <c r="K101" s="125"/>
      <c r="M101" s="125"/>
      <c r="N101" s="125"/>
      <c r="O101" s="123"/>
      <c r="Q101" s="125"/>
      <c r="S101" s="125"/>
      <c r="T101" s="125"/>
      <c r="U101" s="123"/>
      <c r="W101" s="125"/>
      <c r="Y101" s="125"/>
      <c r="Z101" s="125"/>
      <c r="AA101" s="91"/>
      <c r="AB101" s="39"/>
      <c r="AC101" s="39"/>
      <c r="AD101" s="39"/>
      <c r="AE101" s="39"/>
      <c r="AG101" s="38"/>
      <c r="AH101" s="35"/>
      <c r="AI101" s="37"/>
      <c r="AJ101" s="37"/>
      <c r="AK101" s="37"/>
      <c r="AL101" s="37"/>
      <c r="AM101" s="37"/>
      <c r="AN101" s="37"/>
      <c r="AO101" s="37"/>
      <c r="AP101" s="37"/>
      <c r="AQ101" s="37"/>
      <c r="AS101" s="125"/>
      <c r="AT101" s="123"/>
      <c r="AV101" s="125"/>
      <c r="AX101" s="125"/>
      <c r="AY101" s="125"/>
      <c r="AZ101" s="123"/>
      <c r="BB101" s="125"/>
      <c r="BD101" s="125"/>
      <c r="BE101" s="125"/>
      <c r="BF101" s="123"/>
      <c r="BH101" s="125"/>
      <c r="BJ101" s="125"/>
      <c r="BK101" s="125"/>
      <c r="BM101" s="125"/>
      <c r="BN101" s="123"/>
      <c r="BP101" s="125"/>
      <c r="BQ101" s="125"/>
      <c r="BR101" s="125"/>
      <c r="BW101" s="125"/>
      <c r="BX101" s="123"/>
      <c r="BZ101" s="125"/>
      <c r="CA101" s="125"/>
      <c r="CB101" s="125"/>
      <c r="CG101" s="125"/>
      <c r="CH101" s="123"/>
      <c r="CJ101" s="125"/>
      <c r="CK101" s="125"/>
      <c r="CL101" s="125"/>
      <c r="DC101" s="125"/>
      <c r="DD101" s="123"/>
      <c r="DF101" s="125"/>
      <c r="DJ101" s="125"/>
      <c r="DK101" s="125"/>
      <c r="DL101" s="123"/>
      <c r="DN101" s="125"/>
      <c r="DR101" s="125"/>
      <c r="DS101" s="125"/>
      <c r="DT101" s="123"/>
      <c r="DV101" s="125"/>
      <c r="DZ101" s="125"/>
    </row>
    <row r="102" spans="8:130" s="119" customFormat="1">
      <c r="H102" s="125"/>
      <c r="I102" s="123"/>
      <c r="K102" s="125"/>
      <c r="M102" s="125"/>
      <c r="N102" s="125"/>
      <c r="O102" s="123"/>
      <c r="Q102" s="125"/>
      <c r="S102" s="125"/>
      <c r="T102" s="125"/>
      <c r="U102" s="123"/>
      <c r="W102" s="125"/>
      <c r="Y102" s="125"/>
      <c r="Z102" s="125"/>
      <c r="AA102" s="91"/>
      <c r="AB102" s="39"/>
      <c r="AC102" s="39"/>
      <c r="AD102" s="39"/>
      <c r="AE102" s="39"/>
      <c r="AG102" s="38"/>
      <c r="AH102" s="35"/>
      <c r="AI102" s="37"/>
      <c r="AJ102" s="37"/>
      <c r="AK102" s="37"/>
      <c r="AL102" s="37"/>
      <c r="AM102" s="37"/>
      <c r="AN102" s="37"/>
      <c r="AO102" s="37"/>
      <c r="AP102" s="37"/>
      <c r="AQ102" s="37"/>
      <c r="AS102" s="125"/>
      <c r="AT102" s="123"/>
      <c r="AV102" s="125"/>
      <c r="AX102" s="125"/>
      <c r="AY102" s="125"/>
      <c r="AZ102" s="123"/>
      <c r="BB102" s="125"/>
      <c r="BD102" s="125"/>
      <c r="BE102" s="125"/>
      <c r="BF102" s="123"/>
      <c r="BH102" s="125"/>
      <c r="BJ102" s="125"/>
      <c r="BK102" s="125"/>
      <c r="BM102" s="125"/>
      <c r="BN102" s="123"/>
      <c r="BP102" s="125"/>
      <c r="BQ102" s="125"/>
      <c r="BR102" s="125"/>
      <c r="BW102" s="125"/>
      <c r="BX102" s="123"/>
      <c r="BZ102" s="125"/>
      <c r="CA102" s="125"/>
      <c r="CB102" s="125"/>
      <c r="CG102" s="125"/>
      <c r="CH102" s="123"/>
      <c r="CJ102" s="125"/>
      <c r="CK102" s="125"/>
      <c r="CL102" s="125"/>
      <c r="DC102" s="125"/>
      <c r="DD102" s="123"/>
      <c r="DF102" s="125"/>
      <c r="DJ102" s="125"/>
      <c r="DK102" s="125"/>
      <c r="DL102" s="123"/>
      <c r="DN102" s="125"/>
      <c r="DR102" s="125"/>
      <c r="DS102" s="125"/>
      <c r="DT102" s="123"/>
      <c r="DV102" s="125"/>
      <c r="DZ102" s="125"/>
    </row>
    <row r="103" spans="8:130" s="119" customFormat="1">
      <c r="H103" s="125"/>
      <c r="I103" s="123"/>
      <c r="K103" s="125"/>
      <c r="M103" s="125"/>
      <c r="N103" s="125"/>
      <c r="O103" s="123"/>
      <c r="Q103" s="125"/>
      <c r="S103" s="125"/>
      <c r="T103" s="125"/>
      <c r="U103" s="123"/>
      <c r="W103" s="125"/>
      <c r="Y103" s="125"/>
      <c r="Z103" s="125"/>
      <c r="AA103" s="91"/>
      <c r="AB103" s="39"/>
      <c r="AC103" s="39"/>
      <c r="AD103" s="39"/>
      <c r="AE103" s="39"/>
      <c r="AG103" s="38"/>
      <c r="AH103" s="35"/>
      <c r="AI103" s="37"/>
      <c r="AJ103" s="37"/>
      <c r="AK103" s="37"/>
      <c r="AL103" s="37"/>
      <c r="AM103" s="37"/>
      <c r="AN103" s="37"/>
      <c r="AO103" s="37"/>
      <c r="AP103" s="37"/>
      <c r="AQ103" s="37"/>
      <c r="AS103" s="125"/>
      <c r="AT103" s="123"/>
      <c r="AV103" s="125"/>
      <c r="AX103" s="125"/>
      <c r="AY103" s="125"/>
      <c r="AZ103" s="123"/>
      <c r="BB103" s="125"/>
      <c r="BD103" s="125"/>
      <c r="BE103" s="125"/>
      <c r="BF103" s="123"/>
      <c r="BH103" s="125"/>
      <c r="BJ103" s="125"/>
      <c r="BK103" s="125"/>
      <c r="BM103" s="125"/>
      <c r="BN103" s="123"/>
      <c r="BP103" s="125"/>
      <c r="BQ103" s="125"/>
      <c r="BR103" s="125"/>
      <c r="BW103" s="125"/>
      <c r="BX103" s="123"/>
      <c r="BZ103" s="125"/>
      <c r="CA103" s="125"/>
      <c r="CB103" s="125"/>
      <c r="CG103" s="125"/>
      <c r="CH103" s="123"/>
      <c r="CJ103" s="125"/>
      <c r="CK103" s="125"/>
      <c r="CL103" s="125"/>
      <c r="DC103" s="125"/>
      <c r="DD103" s="123"/>
      <c r="DF103" s="125"/>
      <c r="DJ103" s="125"/>
      <c r="DK103" s="125"/>
      <c r="DL103" s="123"/>
      <c r="DN103" s="125"/>
      <c r="DR103" s="125"/>
      <c r="DS103" s="125"/>
      <c r="DT103" s="123"/>
      <c r="DV103" s="125"/>
      <c r="DZ103" s="125"/>
    </row>
    <row r="104" spans="8:130" s="119" customFormat="1">
      <c r="H104" s="125"/>
      <c r="I104" s="123"/>
      <c r="K104" s="125"/>
      <c r="M104" s="125"/>
      <c r="N104" s="125"/>
      <c r="O104" s="123"/>
      <c r="Q104" s="125"/>
      <c r="S104" s="125"/>
      <c r="T104" s="125"/>
      <c r="U104" s="123"/>
      <c r="W104" s="125"/>
      <c r="Y104" s="125"/>
      <c r="Z104" s="125"/>
      <c r="AA104" s="91"/>
      <c r="AB104" s="39"/>
      <c r="AC104" s="39"/>
      <c r="AD104" s="39"/>
      <c r="AE104" s="39"/>
      <c r="AG104" s="38"/>
      <c r="AH104" s="35"/>
      <c r="AI104" s="37"/>
      <c r="AJ104" s="37"/>
      <c r="AK104" s="37"/>
      <c r="AL104" s="37"/>
      <c r="AM104" s="37"/>
      <c r="AN104" s="37"/>
      <c r="AO104" s="37"/>
      <c r="AP104" s="37"/>
      <c r="AQ104" s="37"/>
      <c r="AS104" s="125"/>
      <c r="AT104" s="123"/>
      <c r="AV104" s="125"/>
      <c r="AX104" s="125"/>
      <c r="AY104" s="125"/>
      <c r="AZ104" s="123"/>
      <c r="BB104" s="125"/>
      <c r="BD104" s="125"/>
      <c r="BE104" s="125"/>
      <c r="BF104" s="123"/>
      <c r="BH104" s="125"/>
      <c r="BJ104" s="125"/>
      <c r="BK104" s="125"/>
      <c r="BM104" s="125"/>
      <c r="BN104" s="123"/>
      <c r="BP104" s="125"/>
      <c r="BQ104" s="125"/>
      <c r="BR104" s="125"/>
      <c r="BW104" s="125"/>
      <c r="BX104" s="123"/>
      <c r="BZ104" s="125"/>
      <c r="CA104" s="125"/>
      <c r="CB104" s="125"/>
      <c r="CG104" s="125"/>
      <c r="CH104" s="123"/>
      <c r="CJ104" s="125"/>
      <c r="CK104" s="125"/>
      <c r="CL104" s="125"/>
      <c r="DC104" s="125"/>
      <c r="DD104" s="123"/>
      <c r="DF104" s="125"/>
      <c r="DJ104" s="125"/>
      <c r="DK104" s="125"/>
      <c r="DL104" s="123"/>
      <c r="DN104" s="125"/>
      <c r="DR104" s="125"/>
      <c r="DS104" s="125"/>
      <c r="DT104" s="123"/>
      <c r="DV104" s="125"/>
      <c r="DZ104" s="125"/>
    </row>
    <row r="105" spans="8:130" s="119" customFormat="1">
      <c r="H105" s="125"/>
      <c r="I105" s="123"/>
      <c r="K105" s="125"/>
      <c r="M105" s="125"/>
      <c r="N105" s="125"/>
      <c r="O105" s="123"/>
      <c r="Q105" s="125"/>
      <c r="S105" s="125"/>
      <c r="T105" s="125"/>
      <c r="U105" s="123"/>
      <c r="W105" s="125"/>
      <c r="Y105" s="125"/>
      <c r="Z105" s="125"/>
      <c r="AA105" s="91"/>
      <c r="AB105" s="39"/>
      <c r="AC105" s="39"/>
      <c r="AD105" s="39"/>
      <c r="AE105" s="39"/>
      <c r="AG105" s="38"/>
      <c r="AH105" s="35"/>
      <c r="AI105" s="37"/>
      <c r="AJ105" s="37"/>
      <c r="AK105" s="37"/>
      <c r="AL105" s="37"/>
      <c r="AM105" s="37"/>
      <c r="AN105" s="37"/>
      <c r="AO105" s="37"/>
      <c r="AP105" s="37"/>
      <c r="AQ105" s="37"/>
      <c r="AS105" s="125"/>
      <c r="AT105" s="123"/>
      <c r="AV105" s="125"/>
      <c r="AX105" s="125"/>
      <c r="AY105" s="125"/>
      <c r="AZ105" s="123"/>
      <c r="BB105" s="125"/>
      <c r="BD105" s="125"/>
      <c r="BE105" s="125"/>
      <c r="BF105" s="123"/>
      <c r="BH105" s="125"/>
      <c r="BJ105" s="125"/>
      <c r="BK105" s="125"/>
      <c r="BM105" s="125"/>
      <c r="BN105" s="123"/>
      <c r="BP105" s="125"/>
      <c r="BQ105" s="125"/>
      <c r="BR105" s="125"/>
      <c r="BW105" s="125"/>
      <c r="BX105" s="123"/>
      <c r="BZ105" s="125"/>
      <c r="CA105" s="125"/>
      <c r="CB105" s="125"/>
      <c r="CG105" s="125"/>
      <c r="CH105" s="123"/>
      <c r="CJ105" s="125"/>
      <c r="CK105" s="125"/>
      <c r="CL105" s="125"/>
      <c r="DC105" s="125"/>
      <c r="DD105" s="123"/>
      <c r="DF105" s="125"/>
      <c r="DJ105" s="125"/>
      <c r="DK105" s="125"/>
      <c r="DL105" s="123"/>
      <c r="DN105" s="125"/>
      <c r="DR105" s="125"/>
      <c r="DS105" s="125"/>
      <c r="DT105" s="123"/>
      <c r="DV105" s="125"/>
      <c r="DZ105" s="125"/>
    </row>
    <row r="106" spans="8:130" s="119" customFormat="1">
      <c r="H106" s="125"/>
      <c r="I106" s="123"/>
      <c r="K106" s="125"/>
      <c r="M106" s="125"/>
      <c r="N106" s="125"/>
      <c r="O106" s="123"/>
      <c r="Q106" s="125"/>
      <c r="S106" s="125"/>
      <c r="T106" s="125"/>
      <c r="U106" s="123"/>
      <c r="W106" s="125"/>
      <c r="Y106" s="125"/>
      <c r="Z106" s="125"/>
      <c r="AA106" s="91"/>
      <c r="AB106" s="39"/>
      <c r="AC106" s="39"/>
      <c r="AD106" s="39"/>
      <c r="AE106" s="39"/>
      <c r="AG106" s="38"/>
      <c r="AH106" s="35"/>
      <c r="AI106" s="37"/>
      <c r="AJ106" s="37"/>
      <c r="AK106" s="37"/>
      <c r="AL106" s="37"/>
      <c r="AM106" s="37"/>
      <c r="AN106" s="37"/>
      <c r="AO106" s="37"/>
      <c r="AP106" s="37"/>
      <c r="AQ106" s="37"/>
      <c r="AS106" s="125"/>
      <c r="AT106" s="123"/>
      <c r="AV106" s="125"/>
      <c r="AX106" s="125"/>
      <c r="AY106" s="125"/>
      <c r="AZ106" s="123"/>
      <c r="BB106" s="125"/>
      <c r="BD106" s="125"/>
      <c r="BE106" s="125"/>
      <c r="BF106" s="123"/>
      <c r="BH106" s="125"/>
      <c r="BJ106" s="125"/>
      <c r="BK106" s="125"/>
      <c r="BM106" s="125"/>
      <c r="BN106" s="123"/>
      <c r="BP106" s="125"/>
      <c r="BQ106" s="125"/>
      <c r="BR106" s="125"/>
      <c r="BW106" s="125"/>
      <c r="BX106" s="123"/>
      <c r="BZ106" s="125"/>
      <c r="CA106" s="125"/>
      <c r="CB106" s="125"/>
      <c r="CG106" s="125"/>
      <c r="CH106" s="123"/>
      <c r="CJ106" s="125"/>
      <c r="CK106" s="125"/>
      <c r="CL106" s="125"/>
      <c r="DC106" s="125"/>
      <c r="DD106" s="123"/>
      <c r="DF106" s="125"/>
      <c r="DJ106" s="125"/>
      <c r="DK106" s="125"/>
      <c r="DL106" s="123"/>
      <c r="DN106" s="125"/>
      <c r="DR106" s="125"/>
      <c r="DS106" s="125"/>
      <c r="DT106" s="123"/>
      <c r="DV106" s="125"/>
      <c r="DZ106" s="125"/>
    </row>
    <row r="107" spans="8:130" s="119" customFormat="1">
      <c r="H107" s="125"/>
      <c r="I107" s="123"/>
      <c r="K107" s="125"/>
      <c r="M107" s="125"/>
      <c r="N107" s="125"/>
      <c r="O107" s="123"/>
      <c r="Q107" s="125"/>
      <c r="S107" s="125"/>
      <c r="T107" s="125"/>
      <c r="U107" s="123"/>
      <c r="W107" s="125"/>
      <c r="Y107" s="125"/>
      <c r="Z107" s="125"/>
      <c r="AA107" s="91"/>
      <c r="AB107" s="39"/>
      <c r="AC107" s="39"/>
      <c r="AD107" s="39"/>
      <c r="AE107" s="39"/>
      <c r="AG107" s="38"/>
      <c r="AH107" s="35"/>
      <c r="AI107" s="37"/>
      <c r="AJ107" s="37"/>
      <c r="AK107" s="37"/>
      <c r="AL107" s="37"/>
      <c r="AM107" s="37"/>
      <c r="AN107" s="37"/>
      <c r="AO107" s="37"/>
      <c r="AP107" s="37"/>
      <c r="AQ107" s="37"/>
      <c r="AS107" s="125"/>
      <c r="AT107" s="123"/>
      <c r="AV107" s="125"/>
      <c r="AX107" s="125"/>
      <c r="AY107" s="125"/>
      <c r="AZ107" s="123"/>
      <c r="BB107" s="125"/>
      <c r="BD107" s="125"/>
      <c r="BE107" s="125"/>
      <c r="BF107" s="123"/>
      <c r="BH107" s="125"/>
      <c r="BJ107" s="125"/>
      <c r="BK107" s="125"/>
      <c r="BM107" s="125"/>
      <c r="BN107" s="123"/>
      <c r="BP107" s="125"/>
      <c r="BQ107" s="125"/>
      <c r="BR107" s="125"/>
      <c r="BW107" s="125"/>
      <c r="BX107" s="123"/>
      <c r="BZ107" s="125"/>
      <c r="CA107" s="125"/>
      <c r="CB107" s="125"/>
      <c r="CG107" s="125"/>
      <c r="CH107" s="123"/>
      <c r="CJ107" s="125"/>
      <c r="CK107" s="125"/>
      <c r="CL107" s="125"/>
      <c r="DC107" s="125"/>
      <c r="DD107" s="123"/>
      <c r="DF107" s="125"/>
      <c r="DJ107" s="125"/>
      <c r="DK107" s="125"/>
      <c r="DL107" s="123"/>
      <c r="DN107" s="125"/>
      <c r="DR107" s="125"/>
      <c r="DS107" s="125"/>
      <c r="DT107" s="123"/>
      <c r="DV107" s="125"/>
      <c r="DZ107" s="125"/>
    </row>
    <row r="108" spans="8:130" s="119" customFormat="1">
      <c r="H108" s="125"/>
      <c r="I108" s="123"/>
      <c r="K108" s="125"/>
      <c r="M108" s="125"/>
      <c r="N108" s="125"/>
      <c r="O108" s="123"/>
      <c r="Q108" s="125"/>
      <c r="S108" s="125"/>
      <c r="T108" s="125"/>
      <c r="U108" s="123"/>
      <c r="W108" s="125"/>
      <c r="Y108" s="125"/>
      <c r="Z108" s="125"/>
      <c r="AA108" s="91"/>
      <c r="AB108" s="39"/>
      <c r="AC108" s="39"/>
      <c r="AD108" s="39"/>
      <c r="AE108" s="39"/>
      <c r="AG108" s="38"/>
      <c r="AH108" s="35"/>
      <c r="AI108" s="37"/>
      <c r="AJ108" s="37"/>
      <c r="AK108" s="37"/>
      <c r="AL108" s="37"/>
      <c r="AM108" s="37"/>
      <c r="AN108" s="37"/>
      <c r="AO108" s="37"/>
      <c r="AP108" s="37"/>
      <c r="AQ108" s="37"/>
      <c r="AS108" s="125"/>
      <c r="AT108" s="123"/>
      <c r="AV108" s="125"/>
      <c r="AX108" s="125"/>
      <c r="AY108" s="125"/>
      <c r="AZ108" s="123"/>
      <c r="BB108" s="125"/>
      <c r="BD108" s="125"/>
      <c r="BE108" s="125"/>
      <c r="BF108" s="123"/>
      <c r="BH108" s="125"/>
      <c r="BJ108" s="125"/>
      <c r="BK108" s="125"/>
      <c r="BM108" s="125"/>
      <c r="BN108" s="123"/>
      <c r="BP108" s="125"/>
      <c r="BQ108" s="125"/>
      <c r="BR108" s="125"/>
      <c r="BW108" s="125"/>
      <c r="BX108" s="123"/>
      <c r="BZ108" s="125"/>
      <c r="CA108" s="125"/>
      <c r="CB108" s="125"/>
      <c r="CG108" s="125"/>
      <c r="CH108" s="123"/>
      <c r="CJ108" s="125"/>
      <c r="CK108" s="125"/>
      <c r="CL108" s="125"/>
      <c r="DC108" s="125"/>
      <c r="DD108" s="123"/>
      <c r="DF108" s="125"/>
      <c r="DJ108" s="125"/>
      <c r="DK108" s="125"/>
      <c r="DL108" s="123"/>
      <c r="DN108" s="125"/>
      <c r="DR108" s="125"/>
      <c r="DS108" s="125"/>
      <c r="DT108" s="123"/>
      <c r="DV108" s="125"/>
      <c r="DZ108" s="125"/>
    </row>
    <row r="109" spans="8:130" s="119" customFormat="1">
      <c r="H109" s="125"/>
      <c r="I109" s="123"/>
      <c r="K109" s="125"/>
      <c r="M109" s="125"/>
      <c r="N109" s="125"/>
      <c r="O109" s="123"/>
      <c r="Q109" s="125"/>
      <c r="S109" s="125"/>
      <c r="T109" s="125"/>
      <c r="U109" s="123"/>
      <c r="W109" s="125"/>
      <c r="Y109" s="125"/>
      <c r="Z109" s="125"/>
      <c r="AA109" s="91"/>
      <c r="AB109" s="39"/>
      <c r="AC109" s="39"/>
      <c r="AD109" s="39"/>
      <c r="AE109" s="39"/>
      <c r="AG109" s="38"/>
      <c r="AH109" s="35"/>
      <c r="AI109" s="37"/>
      <c r="AJ109" s="37"/>
      <c r="AK109" s="37"/>
      <c r="AL109" s="37"/>
      <c r="AM109" s="37"/>
      <c r="AN109" s="37"/>
      <c r="AO109" s="37"/>
      <c r="AP109" s="37"/>
      <c r="AQ109" s="37"/>
      <c r="AS109" s="125"/>
      <c r="AT109" s="123"/>
      <c r="AV109" s="125"/>
      <c r="AX109" s="125"/>
      <c r="AY109" s="125"/>
      <c r="AZ109" s="123"/>
      <c r="BB109" s="125"/>
      <c r="BD109" s="125"/>
      <c r="BE109" s="125"/>
      <c r="BF109" s="123"/>
      <c r="BH109" s="125"/>
      <c r="BJ109" s="125"/>
      <c r="BK109" s="125"/>
      <c r="BM109" s="125"/>
      <c r="BN109" s="123"/>
      <c r="BP109" s="125"/>
      <c r="BQ109" s="125"/>
      <c r="BR109" s="125"/>
      <c r="BW109" s="125"/>
      <c r="BX109" s="123"/>
      <c r="BZ109" s="125"/>
      <c r="CA109" s="125"/>
      <c r="CB109" s="125"/>
      <c r="CG109" s="125"/>
      <c r="CH109" s="123"/>
      <c r="CJ109" s="125"/>
      <c r="CK109" s="125"/>
      <c r="CL109" s="125"/>
      <c r="DC109" s="125"/>
      <c r="DD109" s="123"/>
      <c r="DF109" s="125"/>
      <c r="DJ109" s="125"/>
      <c r="DK109" s="125"/>
      <c r="DL109" s="123"/>
      <c r="DN109" s="125"/>
      <c r="DR109" s="125"/>
      <c r="DS109" s="125"/>
      <c r="DT109" s="123"/>
      <c r="DV109" s="125"/>
      <c r="DZ109" s="125"/>
    </row>
    <row r="110" spans="8:130" s="119" customFormat="1">
      <c r="H110" s="125"/>
      <c r="I110" s="123"/>
      <c r="K110" s="125"/>
      <c r="M110" s="125"/>
      <c r="N110" s="125"/>
      <c r="O110" s="123"/>
      <c r="Q110" s="125"/>
      <c r="S110" s="125"/>
      <c r="T110" s="125"/>
      <c r="U110" s="123"/>
      <c r="W110" s="125"/>
      <c r="Y110" s="125"/>
      <c r="Z110" s="125"/>
      <c r="AA110" s="91"/>
      <c r="AB110" s="39"/>
      <c r="AC110" s="39"/>
      <c r="AD110" s="39"/>
      <c r="AE110" s="39"/>
      <c r="AG110" s="38"/>
      <c r="AH110" s="35"/>
      <c r="AI110" s="37"/>
      <c r="AJ110" s="37"/>
      <c r="AK110" s="37"/>
      <c r="AL110" s="37"/>
      <c r="AM110" s="37"/>
      <c r="AN110" s="37"/>
      <c r="AO110" s="37"/>
      <c r="AP110" s="37"/>
      <c r="AQ110" s="37"/>
      <c r="AS110" s="125"/>
      <c r="AT110" s="123"/>
      <c r="AV110" s="125"/>
      <c r="AX110" s="125"/>
      <c r="AY110" s="125"/>
      <c r="AZ110" s="123"/>
      <c r="BB110" s="125"/>
      <c r="BD110" s="125"/>
      <c r="BE110" s="125"/>
      <c r="BF110" s="123"/>
      <c r="BH110" s="125"/>
      <c r="BJ110" s="125"/>
      <c r="BK110" s="125"/>
      <c r="BM110" s="125"/>
      <c r="BN110" s="123"/>
      <c r="BP110" s="125"/>
      <c r="BQ110" s="125"/>
      <c r="BR110" s="125"/>
      <c r="BW110" s="125"/>
      <c r="BX110" s="123"/>
      <c r="BZ110" s="125"/>
      <c r="CA110" s="125"/>
      <c r="CB110" s="125"/>
      <c r="CG110" s="125"/>
      <c r="CH110" s="123"/>
      <c r="CJ110" s="125"/>
      <c r="CK110" s="125"/>
      <c r="CL110" s="125"/>
      <c r="DC110" s="125"/>
      <c r="DD110" s="123"/>
      <c r="DF110" s="125"/>
      <c r="DJ110" s="125"/>
      <c r="DK110" s="125"/>
      <c r="DL110" s="123"/>
      <c r="DN110" s="125"/>
      <c r="DR110" s="125"/>
      <c r="DS110" s="125"/>
      <c r="DT110" s="123"/>
      <c r="DV110" s="125"/>
      <c r="DZ110" s="125"/>
    </row>
    <row r="111" spans="8:130" s="119" customFormat="1">
      <c r="H111" s="125"/>
      <c r="I111" s="123"/>
      <c r="K111" s="125"/>
      <c r="M111" s="125"/>
      <c r="N111" s="125"/>
      <c r="O111" s="123"/>
      <c r="Q111" s="125"/>
      <c r="S111" s="125"/>
      <c r="T111" s="125"/>
      <c r="U111" s="123"/>
      <c r="W111" s="125"/>
      <c r="Y111" s="125"/>
      <c r="Z111" s="125"/>
      <c r="AA111" s="91"/>
      <c r="AB111" s="39"/>
      <c r="AC111" s="39"/>
      <c r="AD111" s="39"/>
      <c r="AE111" s="39"/>
      <c r="AG111" s="38"/>
      <c r="AH111" s="35"/>
      <c r="AI111" s="37"/>
      <c r="AJ111" s="37"/>
      <c r="AK111" s="37"/>
      <c r="AL111" s="37"/>
      <c r="AM111" s="37"/>
      <c r="AN111" s="37"/>
      <c r="AO111" s="37"/>
      <c r="AP111" s="37"/>
      <c r="AQ111" s="37"/>
      <c r="AS111" s="125"/>
      <c r="AT111" s="123"/>
      <c r="AV111" s="125"/>
      <c r="AX111" s="125"/>
      <c r="AY111" s="125"/>
      <c r="AZ111" s="123"/>
      <c r="BB111" s="125"/>
      <c r="BD111" s="125"/>
      <c r="BE111" s="125"/>
      <c r="BF111" s="123"/>
      <c r="BH111" s="125"/>
      <c r="BJ111" s="125"/>
      <c r="BK111" s="125"/>
      <c r="BM111" s="125"/>
      <c r="BN111" s="123"/>
      <c r="BP111" s="125"/>
      <c r="BQ111" s="125"/>
      <c r="BR111" s="125"/>
      <c r="BW111" s="125"/>
      <c r="BX111" s="123"/>
      <c r="BZ111" s="125"/>
      <c r="CA111" s="125"/>
      <c r="CB111" s="125"/>
      <c r="CG111" s="125"/>
      <c r="CH111" s="123"/>
      <c r="CJ111" s="125"/>
      <c r="CK111" s="125"/>
      <c r="CL111" s="125"/>
      <c r="DC111" s="125"/>
      <c r="DD111" s="123"/>
      <c r="DF111" s="125"/>
      <c r="DJ111" s="125"/>
      <c r="DK111" s="125"/>
      <c r="DL111" s="123"/>
      <c r="DN111" s="125"/>
      <c r="DR111" s="125"/>
      <c r="DS111" s="125"/>
      <c r="DT111" s="123"/>
      <c r="DV111" s="125"/>
      <c r="DZ111" s="125"/>
    </row>
    <row r="112" spans="8:130" s="119" customFormat="1">
      <c r="H112" s="125"/>
      <c r="I112" s="123"/>
      <c r="K112" s="125"/>
      <c r="M112" s="125"/>
      <c r="N112" s="125"/>
      <c r="O112" s="123"/>
      <c r="Q112" s="125"/>
      <c r="S112" s="125"/>
      <c r="T112" s="125"/>
      <c r="U112" s="123"/>
      <c r="W112" s="125"/>
      <c r="Y112" s="125"/>
      <c r="Z112" s="125"/>
      <c r="AA112" s="91"/>
      <c r="AB112" s="39"/>
      <c r="AC112" s="39"/>
      <c r="AD112" s="39"/>
      <c r="AE112" s="39"/>
      <c r="AG112" s="38"/>
      <c r="AH112" s="35"/>
      <c r="AI112" s="37"/>
      <c r="AJ112" s="37"/>
      <c r="AK112" s="37"/>
      <c r="AL112" s="37"/>
      <c r="AM112" s="37"/>
      <c r="AN112" s="37"/>
      <c r="AO112" s="37"/>
      <c r="AP112" s="37"/>
      <c r="AQ112" s="37"/>
      <c r="AS112" s="125"/>
      <c r="AT112" s="123"/>
      <c r="AV112" s="125"/>
      <c r="AX112" s="125"/>
      <c r="AY112" s="125"/>
      <c r="AZ112" s="123"/>
      <c r="BB112" s="125"/>
      <c r="BD112" s="125"/>
      <c r="BE112" s="125"/>
      <c r="BF112" s="123"/>
      <c r="BH112" s="125"/>
      <c r="BJ112" s="125"/>
      <c r="BK112" s="125"/>
      <c r="BM112" s="125"/>
      <c r="BN112" s="123"/>
      <c r="BP112" s="125"/>
      <c r="BQ112" s="125"/>
      <c r="BR112" s="125"/>
      <c r="BW112" s="125"/>
      <c r="BX112" s="123"/>
      <c r="BZ112" s="125"/>
      <c r="CA112" s="125"/>
      <c r="CB112" s="125"/>
      <c r="CG112" s="125"/>
      <c r="CH112" s="123"/>
      <c r="CJ112" s="125"/>
      <c r="CK112" s="125"/>
      <c r="CL112" s="125"/>
      <c r="DC112" s="125"/>
      <c r="DD112" s="123"/>
      <c r="DF112" s="125"/>
      <c r="DJ112" s="125"/>
      <c r="DK112" s="125"/>
      <c r="DL112" s="123"/>
      <c r="DN112" s="125"/>
      <c r="DR112" s="125"/>
      <c r="DS112" s="125"/>
      <c r="DT112" s="123"/>
      <c r="DV112" s="125"/>
      <c r="DZ112" s="125"/>
    </row>
    <row r="113" spans="8:130" s="119" customFormat="1">
      <c r="H113" s="125"/>
      <c r="I113" s="123"/>
      <c r="K113" s="125"/>
      <c r="M113" s="125"/>
      <c r="N113" s="125"/>
      <c r="O113" s="123"/>
      <c r="Q113" s="125"/>
      <c r="S113" s="125"/>
      <c r="T113" s="125"/>
      <c r="U113" s="123"/>
      <c r="W113" s="125"/>
      <c r="Y113" s="125"/>
      <c r="Z113" s="125"/>
      <c r="AA113" s="91"/>
      <c r="AB113" s="39"/>
      <c r="AC113" s="39"/>
      <c r="AD113" s="39"/>
      <c r="AE113" s="39"/>
      <c r="AG113" s="38"/>
      <c r="AH113" s="35"/>
      <c r="AI113" s="37"/>
      <c r="AJ113" s="37"/>
      <c r="AK113" s="37"/>
      <c r="AL113" s="37"/>
      <c r="AM113" s="37"/>
      <c r="AN113" s="37"/>
      <c r="AO113" s="37"/>
      <c r="AP113" s="37"/>
      <c r="AQ113" s="37"/>
      <c r="AS113" s="125"/>
      <c r="AT113" s="123"/>
      <c r="AV113" s="125"/>
      <c r="AX113" s="125"/>
      <c r="AY113" s="125"/>
      <c r="AZ113" s="123"/>
      <c r="BB113" s="125"/>
      <c r="BD113" s="125"/>
      <c r="BE113" s="125"/>
      <c r="BF113" s="123"/>
      <c r="BH113" s="125"/>
      <c r="BJ113" s="125"/>
      <c r="BK113" s="125"/>
      <c r="BM113" s="125"/>
      <c r="BN113" s="123"/>
      <c r="BP113" s="125"/>
      <c r="BQ113" s="125"/>
      <c r="BR113" s="125"/>
      <c r="BW113" s="125"/>
      <c r="BX113" s="123"/>
      <c r="BZ113" s="125"/>
      <c r="CA113" s="125"/>
      <c r="CB113" s="125"/>
      <c r="CG113" s="125"/>
      <c r="CH113" s="123"/>
      <c r="CJ113" s="125"/>
      <c r="CK113" s="125"/>
      <c r="CL113" s="125"/>
      <c r="DC113" s="125"/>
      <c r="DD113" s="123"/>
      <c r="DF113" s="125"/>
      <c r="DJ113" s="125"/>
      <c r="DK113" s="125"/>
      <c r="DL113" s="123"/>
      <c r="DN113" s="125"/>
      <c r="DR113" s="125"/>
      <c r="DS113" s="125"/>
      <c r="DT113" s="123"/>
      <c r="DV113" s="125"/>
      <c r="DZ113" s="125"/>
    </row>
    <row r="114" spans="8:130" s="119" customFormat="1">
      <c r="H114" s="125"/>
      <c r="I114" s="123"/>
      <c r="K114" s="125"/>
      <c r="M114" s="125"/>
      <c r="N114" s="125"/>
      <c r="O114" s="123"/>
      <c r="Q114" s="125"/>
      <c r="S114" s="125"/>
      <c r="T114" s="125"/>
      <c r="U114" s="123"/>
      <c r="W114" s="125"/>
      <c r="Y114" s="125"/>
      <c r="Z114" s="125"/>
      <c r="AA114" s="91"/>
      <c r="AB114" s="39"/>
      <c r="AC114" s="39"/>
      <c r="AD114" s="39"/>
      <c r="AE114" s="39"/>
      <c r="AG114" s="38"/>
      <c r="AH114" s="35"/>
      <c r="AI114" s="37"/>
      <c r="AJ114" s="37"/>
      <c r="AK114" s="37"/>
      <c r="AL114" s="37"/>
      <c r="AM114" s="37"/>
      <c r="AN114" s="37"/>
      <c r="AO114" s="37"/>
      <c r="AP114" s="37"/>
      <c r="AQ114" s="37"/>
      <c r="AS114" s="125"/>
      <c r="AT114" s="123"/>
      <c r="AV114" s="125"/>
      <c r="AX114" s="125"/>
      <c r="AY114" s="125"/>
      <c r="AZ114" s="123"/>
      <c r="BB114" s="125"/>
      <c r="BD114" s="125"/>
      <c r="BE114" s="125"/>
      <c r="BF114" s="123"/>
      <c r="BH114" s="125"/>
      <c r="BJ114" s="125"/>
      <c r="BK114" s="125"/>
      <c r="BM114" s="125"/>
      <c r="BN114" s="123"/>
      <c r="BP114" s="125"/>
      <c r="BQ114" s="125"/>
      <c r="BR114" s="125"/>
      <c r="BW114" s="125"/>
      <c r="BX114" s="123"/>
      <c r="BZ114" s="125"/>
      <c r="CA114" s="125"/>
      <c r="CB114" s="125"/>
      <c r="CG114" s="125"/>
      <c r="CH114" s="123"/>
      <c r="CJ114" s="125"/>
      <c r="CK114" s="125"/>
      <c r="CL114" s="125"/>
      <c r="DC114" s="125"/>
      <c r="DD114" s="123"/>
      <c r="DF114" s="125"/>
      <c r="DJ114" s="125"/>
      <c r="DK114" s="125"/>
      <c r="DL114" s="123"/>
      <c r="DN114" s="125"/>
      <c r="DR114" s="125"/>
      <c r="DS114" s="125"/>
      <c r="DT114" s="123"/>
      <c r="DV114" s="125"/>
      <c r="DZ114" s="125"/>
    </row>
    <row r="115" spans="8:130" s="119" customFormat="1">
      <c r="H115" s="125"/>
      <c r="I115" s="123"/>
      <c r="K115" s="125"/>
      <c r="M115" s="125"/>
      <c r="N115" s="125"/>
      <c r="O115" s="123"/>
      <c r="Q115" s="125"/>
      <c r="S115" s="125"/>
      <c r="T115" s="125"/>
      <c r="U115" s="123"/>
      <c r="W115" s="125"/>
      <c r="Y115" s="125"/>
      <c r="Z115" s="125"/>
      <c r="AA115" s="91"/>
      <c r="AB115" s="39"/>
      <c r="AC115" s="39"/>
      <c r="AD115" s="39"/>
      <c r="AE115" s="39"/>
      <c r="AG115" s="38"/>
      <c r="AH115" s="35"/>
      <c r="AI115" s="37"/>
      <c r="AJ115" s="37"/>
      <c r="AK115" s="37"/>
      <c r="AL115" s="37"/>
      <c r="AM115" s="37"/>
      <c r="AN115" s="37"/>
      <c r="AO115" s="37"/>
      <c r="AP115" s="37"/>
      <c r="AQ115" s="37"/>
      <c r="AS115" s="125"/>
      <c r="AT115" s="123"/>
      <c r="AV115" s="125"/>
      <c r="AX115" s="125"/>
      <c r="AY115" s="125"/>
      <c r="AZ115" s="123"/>
      <c r="BB115" s="125"/>
      <c r="BD115" s="125"/>
      <c r="BE115" s="125"/>
      <c r="BF115" s="123"/>
      <c r="BH115" s="125"/>
      <c r="BJ115" s="125"/>
      <c r="BK115" s="125"/>
      <c r="BM115" s="125"/>
      <c r="BN115" s="123"/>
      <c r="BP115" s="125"/>
      <c r="BQ115" s="125"/>
      <c r="BR115" s="125"/>
      <c r="BW115" s="125"/>
      <c r="BX115" s="123"/>
      <c r="BZ115" s="125"/>
      <c r="CA115" s="125"/>
      <c r="CB115" s="125"/>
      <c r="CG115" s="125"/>
      <c r="CH115" s="123"/>
      <c r="CJ115" s="125"/>
      <c r="CK115" s="125"/>
      <c r="CL115" s="125"/>
      <c r="DC115" s="125"/>
      <c r="DD115" s="123"/>
      <c r="DF115" s="125"/>
      <c r="DJ115" s="125"/>
      <c r="DK115" s="125"/>
      <c r="DL115" s="123"/>
      <c r="DN115" s="125"/>
      <c r="DR115" s="125"/>
      <c r="DS115" s="125"/>
      <c r="DT115" s="123"/>
      <c r="DV115" s="125"/>
      <c r="DZ115" s="125"/>
    </row>
    <row r="116" spans="8:130" s="119" customFormat="1">
      <c r="H116" s="125"/>
      <c r="I116" s="123"/>
      <c r="K116" s="125"/>
      <c r="M116" s="125"/>
      <c r="N116" s="125"/>
      <c r="O116" s="123"/>
      <c r="Q116" s="125"/>
      <c r="S116" s="125"/>
      <c r="T116" s="125"/>
      <c r="U116" s="123"/>
      <c r="W116" s="125"/>
      <c r="Y116" s="125"/>
      <c r="Z116" s="125"/>
      <c r="AA116" s="91"/>
      <c r="AB116" s="39"/>
      <c r="AC116" s="39"/>
      <c r="AD116" s="39"/>
      <c r="AE116" s="39"/>
      <c r="AG116" s="38"/>
      <c r="AH116" s="35"/>
      <c r="AI116" s="37"/>
      <c r="AJ116" s="37"/>
      <c r="AK116" s="37"/>
      <c r="AL116" s="37"/>
      <c r="AM116" s="37"/>
      <c r="AN116" s="37"/>
      <c r="AO116" s="37"/>
      <c r="AP116" s="37"/>
      <c r="AQ116" s="37"/>
      <c r="AS116" s="125"/>
      <c r="AT116" s="123"/>
      <c r="AV116" s="125"/>
      <c r="AX116" s="125"/>
      <c r="AY116" s="125"/>
      <c r="AZ116" s="123"/>
      <c r="BB116" s="125"/>
      <c r="BD116" s="125"/>
      <c r="BE116" s="125"/>
      <c r="BF116" s="123"/>
      <c r="BH116" s="125"/>
      <c r="BJ116" s="125"/>
      <c r="BK116" s="125"/>
      <c r="BM116" s="125"/>
      <c r="BN116" s="123"/>
      <c r="BP116" s="125"/>
      <c r="BQ116" s="125"/>
      <c r="BR116" s="125"/>
      <c r="BW116" s="125"/>
      <c r="BX116" s="123"/>
      <c r="BZ116" s="125"/>
      <c r="CA116" s="125"/>
      <c r="CB116" s="125"/>
      <c r="CG116" s="125"/>
      <c r="CH116" s="123"/>
      <c r="CJ116" s="125"/>
      <c r="CK116" s="125"/>
      <c r="CL116" s="125"/>
      <c r="DC116" s="125"/>
      <c r="DD116" s="123"/>
      <c r="DF116" s="125"/>
      <c r="DJ116" s="125"/>
      <c r="DK116" s="125"/>
      <c r="DL116" s="123"/>
      <c r="DN116" s="125"/>
      <c r="DR116" s="125"/>
      <c r="DS116" s="125"/>
      <c r="DT116" s="123"/>
      <c r="DV116" s="125"/>
      <c r="DZ116" s="125"/>
    </row>
    <row r="117" spans="8:130" s="119" customFormat="1">
      <c r="H117" s="125"/>
      <c r="I117" s="123"/>
      <c r="K117" s="125"/>
      <c r="M117" s="125"/>
      <c r="N117" s="125"/>
      <c r="O117" s="123"/>
      <c r="Q117" s="125"/>
      <c r="S117" s="125"/>
      <c r="T117" s="125"/>
      <c r="U117" s="123"/>
      <c r="W117" s="125"/>
      <c r="Y117" s="125"/>
      <c r="Z117" s="125"/>
      <c r="AA117" s="91"/>
      <c r="AB117" s="39"/>
      <c r="AC117" s="39"/>
      <c r="AD117" s="39"/>
      <c r="AE117" s="39"/>
      <c r="AG117" s="38"/>
      <c r="AH117" s="35"/>
      <c r="AI117" s="37"/>
      <c r="AJ117" s="37"/>
      <c r="AK117" s="37"/>
      <c r="AL117" s="37"/>
      <c r="AM117" s="37"/>
      <c r="AN117" s="37"/>
      <c r="AO117" s="37"/>
      <c r="AP117" s="37"/>
      <c r="AQ117" s="37"/>
      <c r="AS117" s="125"/>
      <c r="AT117" s="123"/>
      <c r="AV117" s="125"/>
      <c r="AX117" s="125"/>
      <c r="AY117" s="125"/>
      <c r="AZ117" s="123"/>
      <c r="BB117" s="125"/>
      <c r="BD117" s="125"/>
      <c r="BE117" s="125"/>
      <c r="BF117" s="123"/>
      <c r="BH117" s="125"/>
      <c r="BJ117" s="125"/>
      <c r="BK117" s="125"/>
      <c r="BM117" s="125"/>
      <c r="BN117" s="123"/>
      <c r="BP117" s="125"/>
      <c r="BQ117" s="125"/>
      <c r="BR117" s="125"/>
      <c r="BW117" s="125"/>
      <c r="BX117" s="123"/>
      <c r="BZ117" s="125"/>
      <c r="CA117" s="125"/>
      <c r="CB117" s="125"/>
      <c r="CG117" s="125"/>
      <c r="CH117" s="123"/>
      <c r="CJ117" s="125"/>
      <c r="CK117" s="125"/>
      <c r="CL117" s="125"/>
      <c r="DC117" s="125"/>
      <c r="DD117" s="123"/>
      <c r="DF117" s="125"/>
      <c r="DJ117" s="125"/>
      <c r="DK117" s="125"/>
      <c r="DL117" s="123"/>
      <c r="DN117" s="125"/>
      <c r="DR117" s="125"/>
      <c r="DS117" s="125"/>
      <c r="DT117" s="123"/>
      <c r="DV117" s="125"/>
      <c r="DZ117" s="125"/>
    </row>
    <row r="118" spans="8:130" s="119" customFormat="1">
      <c r="H118" s="125"/>
      <c r="I118" s="123"/>
      <c r="K118" s="125"/>
      <c r="M118" s="125"/>
      <c r="N118" s="125"/>
      <c r="O118" s="123"/>
      <c r="Q118" s="125"/>
      <c r="S118" s="125"/>
      <c r="T118" s="125"/>
      <c r="U118" s="123"/>
      <c r="W118" s="125"/>
      <c r="Y118" s="125"/>
      <c r="Z118" s="125"/>
      <c r="AA118" s="91"/>
      <c r="AB118" s="39"/>
      <c r="AC118" s="39"/>
      <c r="AD118" s="39"/>
      <c r="AE118" s="39"/>
      <c r="AG118" s="38"/>
      <c r="AH118" s="35"/>
      <c r="AI118" s="37"/>
      <c r="AJ118" s="37"/>
      <c r="AK118" s="37"/>
      <c r="AL118" s="37"/>
      <c r="AM118" s="37"/>
      <c r="AN118" s="37"/>
      <c r="AO118" s="37"/>
      <c r="AP118" s="37"/>
      <c r="AQ118" s="37"/>
      <c r="AS118" s="125"/>
      <c r="AT118" s="123"/>
      <c r="AV118" s="125"/>
      <c r="AX118" s="125"/>
      <c r="AY118" s="125"/>
      <c r="AZ118" s="123"/>
      <c r="BB118" s="125"/>
      <c r="BD118" s="125"/>
      <c r="BE118" s="125"/>
      <c r="BF118" s="123"/>
      <c r="BH118" s="125"/>
      <c r="BJ118" s="125"/>
      <c r="BK118" s="125"/>
      <c r="BM118" s="125"/>
      <c r="BN118" s="123"/>
      <c r="BP118" s="125"/>
      <c r="BQ118" s="125"/>
      <c r="BR118" s="125"/>
      <c r="BW118" s="125"/>
      <c r="BX118" s="123"/>
      <c r="BZ118" s="125"/>
      <c r="CA118" s="125"/>
      <c r="CB118" s="125"/>
      <c r="CG118" s="125"/>
      <c r="CH118" s="123"/>
      <c r="CJ118" s="125"/>
      <c r="CK118" s="125"/>
      <c r="CL118" s="125"/>
      <c r="DC118" s="125"/>
      <c r="DD118" s="123"/>
      <c r="DF118" s="125"/>
      <c r="DJ118" s="125"/>
      <c r="DK118" s="125"/>
      <c r="DL118" s="123"/>
      <c r="DN118" s="125"/>
      <c r="DR118" s="125"/>
      <c r="DS118" s="125"/>
      <c r="DT118" s="123"/>
      <c r="DV118" s="125"/>
      <c r="DZ118" s="125"/>
    </row>
    <row r="119" spans="8:130" s="119" customFormat="1">
      <c r="H119" s="125"/>
      <c r="I119" s="123"/>
      <c r="K119" s="125"/>
      <c r="M119" s="125"/>
      <c r="N119" s="125"/>
      <c r="O119" s="123"/>
      <c r="Q119" s="125"/>
      <c r="S119" s="125"/>
      <c r="T119" s="125"/>
      <c r="U119" s="123"/>
      <c r="W119" s="125"/>
      <c r="Y119" s="125"/>
      <c r="Z119" s="125"/>
      <c r="AA119" s="91"/>
      <c r="AB119" s="39"/>
      <c r="AC119" s="39"/>
      <c r="AD119" s="39"/>
      <c r="AE119" s="39"/>
      <c r="AG119" s="38"/>
      <c r="AH119" s="35"/>
      <c r="AI119" s="37"/>
      <c r="AJ119" s="37"/>
      <c r="AK119" s="37"/>
      <c r="AL119" s="37"/>
      <c r="AM119" s="37"/>
      <c r="AN119" s="37"/>
      <c r="AO119" s="37"/>
      <c r="AP119" s="37"/>
      <c r="AQ119" s="37"/>
      <c r="AS119" s="125"/>
      <c r="AT119" s="123"/>
      <c r="AV119" s="125"/>
      <c r="AX119" s="125"/>
      <c r="AY119" s="125"/>
      <c r="AZ119" s="123"/>
      <c r="BB119" s="125"/>
      <c r="BD119" s="125"/>
      <c r="BE119" s="125"/>
      <c r="BF119" s="123"/>
      <c r="BH119" s="125"/>
      <c r="BJ119" s="125"/>
      <c r="BK119" s="125"/>
      <c r="BM119" s="125"/>
      <c r="BN119" s="123"/>
      <c r="BP119" s="125"/>
      <c r="BQ119" s="125"/>
      <c r="BR119" s="125"/>
      <c r="BW119" s="125"/>
      <c r="BX119" s="123"/>
      <c r="BZ119" s="125"/>
      <c r="CA119" s="125"/>
      <c r="CB119" s="125"/>
      <c r="CG119" s="125"/>
      <c r="CH119" s="123"/>
      <c r="CJ119" s="125"/>
      <c r="CK119" s="125"/>
      <c r="CL119" s="125"/>
      <c r="DC119" s="125"/>
      <c r="DD119" s="123"/>
      <c r="DF119" s="125"/>
      <c r="DJ119" s="125"/>
      <c r="DK119" s="125"/>
      <c r="DL119" s="123"/>
      <c r="DN119" s="125"/>
      <c r="DR119" s="125"/>
      <c r="DS119" s="125"/>
      <c r="DT119" s="123"/>
      <c r="DV119" s="125"/>
      <c r="DZ119" s="125"/>
    </row>
    <row r="120" spans="8:130" s="119" customFormat="1">
      <c r="H120" s="125"/>
      <c r="I120" s="123"/>
      <c r="K120" s="125"/>
      <c r="M120" s="125"/>
      <c r="N120" s="125"/>
      <c r="O120" s="123"/>
      <c r="Q120" s="125"/>
      <c r="S120" s="125"/>
      <c r="T120" s="125"/>
      <c r="U120" s="123"/>
      <c r="W120" s="125"/>
      <c r="Y120" s="125"/>
      <c r="Z120" s="125"/>
      <c r="AA120" s="91"/>
      <c r="AB120" s="39"/>
      <c r="AC120" s="39"/>
      <c r="AD120" s="39"/>
      <c r="AE120" s="39"/>
      <c r="AG120" s="38"/>
      <c r="AH120" s="35"/>
      <c r="AI120" s="37"/>
      <c r="AJ120" s="37"/>
      <c r="AK120" s="37"/>
      <c r="AL120" s="37"/>
      <c r="AM120" s="37"/>
      <c r="AN120" s="37"/>
      <c r="AO120" s="37"/>
      <c r="AP120" s="37"/>
      <c r="AQ120" s="37"/>
      <c r="AS120" s="125"/>
      <c r="AT120" s="123"/>
      <c r="AV120" s="125"/>
      <c r="AX120" s="125"/>
      <c r="AY120" s="125"/>
      <c r="AZ120" s="123"/>
      <c r="BB120" s="125"/>
      <c r="BD120" s="125"/>
      <c r="BE120" s="125"/>
      <c r="BF120" s="123"/>
      <c r="BH120" s="125"/>
      <c r="BJ120" s="125"/>
      <c r="BK120" s="125"/>
      <c r="BM120" s="125"/>
      <c r="BN120" s="123"/>
      <c r="BP120" s="125"/>
      <c r="BQ120" s="125"/>
      <c r="BR120" s="125"/>
      <c r="BW120" s="125"/>
      <c r="BX120" s="123"/>
      <c r="BZ120" s="125"/>
      <c r="CA120" s="125"/>
      <c r="CB120" s="125"/>
      <c r="CG120" s="125"/>
      <c r="CH120" s="123"/>
      <c r="CJ120" s="125"/>
      <c r="CK120" s="125"/>
      <c r="CL120" s="125"/>
      <c r="DC120" s="125"/>
      <c r="DD120" s="123"/>
      <c r="DF120" s="125"/>
      <c r="DJ120" s="125"/>
      <c r="DK120" s="125"/>
      <c r="DL120" s="123"/>
      <c r="DN120" s="125"/>
      <c r="DR120" s="125"/>
      <c r="DS120" s="125"/>
      <c r="DT120" s="123"/>
      <c r="DV120" s="125"/>
      <c r="DZ120" s="125"/>
    </row>
    <row r="121" spans="8:130" s="119" customFormat="1">
      <c r="H121" s="125"/>
      <c r="I121" s="123"/>
      <c r="K121" s="125"/>
      <c r="M121" s="125"/>
      <c r="N121" s="125"/>
      <c r="O121" s="123"/>
      <c r="Q121" s="125"/>
      <c r="S121" s="125"/>
      <c r="T121" s="125"/>
      <c r="U121" s="123"/>
      <c r="W121" s="125"/>
      <c r="Y121" s="125"/>
      <c r="Z121" s="125"/>
      <c r="AA121" s="91"/>
      <c r="AB121" s="39"/>
      <c r="AC121" s="39"/>
      <c r="AD121" s="39"/>
      <c r="AE121" s="39"/>
      <c r="AG121" s="38"/>
      <c r="AH121" s="35"/>
      <c r="AI121" s="37"/>
      <c r="AJ121" s="37"/>
      <c r="AK121" s="37"/>
      <c r="AL121" s="37"/>
      <c r="AM121" s="37"/>
      <c r="AN121" s="37"/>
      <c r="AO121" s="37"/>
      <c r="AP121" s="37"/>
      <c r="AQ121" s="37"/>
      <c r="AS121" s="125"/>
      <c r="AT121" s="123"/>
      <c r="AV121" s="125"/>
      <c r="AX121" s="125"/>
      <c r="AY121" s="125"/>
      <c r="AZ121" s="123"/>
      <c r="BB121" s="125"/>
      <c r="BD121" s="125"/>
      <c r="BE121" s="125"/>
      <c r="BF121" s="123"/>
      <c r="BH121" s="125"/>
      <c r="BJ121" s="125"/>
      <c r="BK121" s="125"/>
      <c r="BM121" s="125"/>
      <c r="BN121" s="123"/>
      <c r="BP121" s="125"/>
      <c r="BQ121" s="125"/>
      <c r="BR121" s="125"/>
      <c r="BW121" s="125"/>
      <c r="BX121" s="123"/>
      <c r="BZ121" s="125"/>
      <c r="CA121" s="125"/>
      <c r="CB121" s="125"/>
      <c r="CG121" s="125"/>
      <c r="CH121" s="123"/>
      <c r="CJ121" s="125"/>
      <c r="CK121" s="125"/>
      <c r="CL121" s="125"/>
      <c r="DC121" s="125"/>
      <c r="DD121" s="123"/>
      <c r="DF121" s="125"/>
      <c r="DJ121" s="125"/>
      <c r="DK121" s="125"/>
      <c r="DL121" s="123"/>
      <c r="DN121" s="125"/>
      <c r="DR121" s="125"/>
      <c r="DS121" s="125"/>
      <c r="DT121" s="123"/>
      <c r="DV121" s="125"/>
      <c r="DZ121" s="125"/>
    </row>
    <row r="122" spans="8:130" s="119" customFormat="1">
      <c r="H122" s="125"/>
      <c r="I122" s="123"/>
      <c r="K122" s="125"/>
      <c r="M122" s="125"/>
      <c r="N122" s="125"/>
      <c r="O122" s="123"/>
      <c r="Q122" s="125"/>
      <c r="S122" s="125"/>
      <c r="T122" s="125"/>
      <c r="U122" s="123"/>
      <c r="W122" s="125"/>
      <c r="Y122" s="125"/>
      <c r="Z122" s="125"/>
      <c r="AA122" s="91"/>
      <c r="AB122" s="39"/>
      <c r="AC122" s="39"/>
      <c r="AD122" s="39"/>
      <c r="AE122" s="39"/>
      <c r="AG122" s="38"/>
      <c r="AH122" s="35"/>
      <c r="AI122" s="37"/>
      <c r="AJ122" s="37"/>
      <c r="AK122" s="37"/>
      <c r="AL122" s="37"/>
      <c r="AM122" s="37"/>
      <c r="AN122" s="37"/>
      <c r="AO122" s="37"/>
      <c r="AP122" s="37"/>
      <c r="AQ122" s="37"/>
      <c r="AS122" s="125"/>
      <c r="AT122" s="123"/>
      <c r="AV122" s="125"/>
      <c r="AX122" s="125"/>
      <c r="AY122" s="125"/>
      <c r="AZ122" s="123"/>
      <c r="BB122" s="125"/>
      <c r="BD122" s="125"/>
      <c r="BE122" s="125"/>
      <c r="BF122" s="123"/>
      <c r="BH122" s="125"/>
      <c r="BJ122" s="125"/>
      <c r="BK122" s="125"/>
      <c r="BM122" s="125"/>
      <c r="BN122" s="123"/>
      <c r="BP122" s="125"/>
      <c r="BQ122" s="125"/>
      <c r="BR122" s="125"/>
      <c r="BW122" s="125"/>
      <c r="BX122" s="123"/>
      <c r="BZ122" s="125"/>
      <c r="CA122" s="125"/>
      <c r="CB122" s="125"/>
      <c r="CG122" s="125"/>
      <c r="CH122" s="123"/>
      <c r="CJ122" s="125"/>
      <c r="CK122" s="125"/>
      <c r="CL122" s="125"/>
      <c r="DC122" s="125"/>
      <c r="DD122" s="123"/>
      <c r="DF122" s="125"/>
      <c r="DJ122" s="125"/>
      <c r="DK122" s="125"/>
      <c r="DL122" s="123"/>
      <c r="DN122" s="125"/>
      <c r="DR122" s="125"/>
      <c r="DS122" s="125"/>
      <c r="DT122" s="123"/>
      <c r="DV122" s="125"/>
      <c r="DZ122" s="125"/>
    </row>
    <row r="123" spans="8:130" s="119" customFormat="1">
      <c r="H123" s="125"/>
      <c r="I123" s="123"/>
      <c r="K123" s="125"/>
      <c r="M123" s="125"/>
      <c r="N123" s="125"/>
      <c r="O123" s="123"/>
      <c r="Q123" s="125"/>
      <c r="S123" s="125"/>
      <c r="T123" s="125"/>
      <c r="U123" s="123"/>
      <c r="W123" s="125"/>
      <c r="Y123" s="125"/>
      <c r="Z123" s="125"/>
      <c r="AA123" s="91"/>
      <c r="AB123" s="39"/>
      <c r="AC123" s="39"/>
      <c r="AD123" s="39"/>
      <c r="AE123" s="39"/>
      <c r="AG123" s="38"/>
      <c r="AH123" s="35"/>
      <c r="AI123" s="37"/>
      <c r="AJ123" s="37"/>
      <c r="AK123" s="37"/>
      <c r="AL123" s="37"/>
      <c r="AM123" s="37"/>
      <c r="AN123" s="37"/>
      <c r="AO123" s="37"/>
      <c r="AP123" s="37"/>
      <c r="AQ123" s="37"/>
      <c r="AS123" s="125"/>
      <c r="AT123" s="123"/>
      <c r="AV123" s="125"/>
      <c r="AX123" s="125"/>
      <c r="AY123" s="125"/>
      <c r="AZ123" s="123"/>
      <c r="BB123" s="125"/>
      <c r="BD123" s="125"/>
      <c r="BE123" s="125"/>
      <c r="BF123" s="123"/>
      <c r="BH123" s="125"/>
      <c r="BJ123" s="125"/>
      <c r="BK123" s="125"/>
      <c r="BM123" s="125"/>
      <c r="BN123" s="123"/>
      <c r="BP123" s="125"/>
      <c r="BQ123" s="125"/>
      <c r="BR123" s="125"/>
      <c r="BW123" s="125"/>
      <c r="BX123" s="123"/>
      <c r="BZ123" s="125"/>
      <c r="CA123" s="125"/>
      <c r="CB123" s="125"/>
      <c r="CG123" s="125"/>
      <c r="CH123" s="123"/>
      <c r="CJ123" s="125"/>
      <c r="CK123" s="125"/>
      <c r="CL123" s="125"/>
      <c r="DC123" s="125"/>
      <c r="DD123" s="123"/>
      <c r="DF123" s="125"/>
      <c r="DJ123" s="125"/>
      <c r="DK123" s="125"/>
      <c r="DL123" s="123"/>
      <c r="DN123" s="125"/>
      <c r="DR123" s="125"/>
      <c r="DS123" s="125"/>
      <c r="DT123" s="123"/>
      <c r="DV123" s="125"/>
      <c r="DZ123" s="125"/>
    </row>
    <row r="124" spans="8:130" s="119" customFormat="1">
      <c r="H124" s="125"/>
      <c r="I124" s="123"/>
      <c r="K124" s="125"/>
      <c r="M124" s="125"/>
      <c r="N124" s="125"/>
      <c r="O124" s="123"/>
      <c r="Q124" s="125"/>
      <c r="S124" s="125"/>
      <c r="T124" s="125"/>
      <c r="U124" s="123"/>
      <c r="W124" s="125"/>
      <c r="Y124" s="125"/>
      <c r="Z124" s="125"/>
      <c r="AA124" s="91"/>
      <c r="AB124" s="39"/>
      <c r="AC124" s="39"/>
      <c r="AD124" s="39"/>
      <c r="AE124" s="39"/>
      <c r="AG124" s="38"/>
      <c r="AH124" s="35"/>
      <c r="AI124" s="37"/>
      <c r="AJ124" s="37"/>
      <c r="AK124" s="37"/>
      <c r="AL124" s="37"/>
      <c r="AM124" s="37"/>
      <c r="AN124" s="37"/>
      <c r="AO124" s="37"/>
      <c r="AP124" s="37"/>
      <c r="AQ124" s="37"/>
      <c r="AS124" s="125"/>
      <c r="AT124" s="123"/>
      <c r="AV124" s="125"/>
      <c r="AX124" s="125"/>
      <c r="AY124" s="125"/>
      <c r="AZ124" s="123"/>
      <c r="BB124" s="125"/>
      <c r="BD124" s="125"/>
      <c r="BE124" s="125"/>
      <c r="BF124" s="123"/>
      <c r="BH124" s="125"/>
      <c r="BJ124" s="125"/>
      <c r="BK124" s="125"/>
      <c r="BM124" s="125"/>
      <c r="BN124" s="123"/>
      <c r="BP124" s="125"/>
      <c r="BQ124" s="125"/>
      <c r="BR124" s="125"/>
      <c r="BW124" s="125"/>
      <c r="BX124" s="123"/>
      <c r="BZ124" s="125"/>
      <c r="CA124" s="125"/>
      <c r="CB124" s="125"/>
      <c r="CG124" s="125"/>
      <c r="CH124" s="123"/>
      <c r="CJ124" s="125"/>
      <c r="CK124" s="125"/>
      <c r="CL124" s="125"/>
      <c r="DC124" s="125"/>
      <c r="DD124" s="123"/>
      <c r="DF124" s="125"/>
      <c r="DJ124" s="125"/>
      <c r="DK124" s="125"/>
      <c r="DL124" s="123"/>
      <c r="DN124" s="125"/>
      <c r="DR124" s="125"/>
      <c r="DS124" s="125"/>
      <c r="DT124" s="123"/>
      <c r="DV124" s="125"/>
      <c r="DZ124" s="125"/>
    </row>
    <row r="125" spans="8:130" s="119" customFormat="1">
      <c r="H125" s="125"/>
      <c r="I125" s="123"/>
      <c r="K125" s="125"/>
      <c r="M125" s="125"/>
      <c r="N125" s="125"/>
      <c r="O125" s="123"/>
      <c r="Q125" s="125"/>
      <c r="S125" s="125"/>
      <c r="T125" s="125"/>
      <c r="U125" s="123"/>
      <c r="W125" s="125"/>
      <c r="Y125" s="125"/>
      <c r="Z125" s="125"/>
      <c r="AA125" s="91"/>
      <c r="AB125" s="39"/>
      <c r="AC125" s="39"/>
      <c r="AD125" s="39"/>
      <c r="AE125" s="39"/>
      <c r="AG125" s="38"/>
      <c r="AH125" s="35"/>
      <c r="AI125" s="37"/>
      <c r="AJ125" s="37"/>
      <c r="AK125" s="37"/>
      <c r="AL125" s="37"/>
      <c r="AM125" s="37"/>
      <c r="AN125" s="37"/>
      <c r="AO125" s="37"/>
      <c r="AP125" s="37"/>
      <c r="AQ125" s="37"/>
      <c r="AS125" s="125"/>
      <c r="AT125" s="123"/>
      <c r="AV125" s="125"/>
      <c r="AX125" s="125"/>
      <c r="AY125" s="125"/>
      <c r="AZ125" s="123"/>
      <c r="BB125" s="125"/>
      <c r="BD125" s="125"/>
      <c r="BE125" s="125"/>
      <c r="BF125" s="123"/>
      <c r="BH125" s="125"/>
      <c r="BJ125" s="125"/>
      <c r="BK125" s="125"/>
      <c r="BM125" s="125"/>
      <c r="BN125" s="123"/>
      <c r="BP125" s="125"/>
      <c r="BQ125" s="125"/>
      <c r="BR125" s="125"/>
      <c r="BW125" s="125"/>
      <c r="BX125" s="123"/>
      <c r="BZ125" s="125"/>
      <c r="CA125" s="125"/>
      <c r="CB125" s="125"/>
      <c r="CG125" s="125"/>
      <c r="CH125" s="123"/>
      <c r="CJ125" s="125"/>
      <c r="CK125" s="125"/>
      <c r="CL125" s="125"/>
      <c r="DC125" s="125"/>
      <c r="DD125" s="123"/>
      <c r="DF125" s="125"/>
      <c r="DJ125" s="125"/>
      <c r="DK125" s="125"/>
      <c r="DL125" s="123"/>
      <c r="DN125" s="125"/>
      <c r="DR125" s="125"/>
      <c r="DS125" s="125"/>
      <c r="DT125" s="123"/>
      <c r="DV125" s="125"/>
      <c r="DZ125" s="125"/>
    </row>
    <row r="126" spans="8:130" s="119" customFormat="1">
      <c r="H126" s="125"/>
      <c r="I126" s="123"/>
      <c r="K126" s="125"/>
      <c r="M126" s="125"/>
      <c r="N126" s="125"/>
      <c r="O126" s="123"/>
      <c r="Q126" s="125"/>
      <c r="S126" s="125"/>
      <c r="T126" s="125"/>
      <c r="U126" s="123"/>
      <c r="W126" s="125"/>
      <c r="Y126" s="125"/>
      <c r="Z126" s="125"/>
      <c r="AA126" s="91"/>
      <c r="AB126" s="39"/>
      <c r="AC126" s="39"/>
      <c r="AD126" s="39"/>
      <c r="AE126" s="39"/>
      <c r="AG126" s="38"/>
      <c r="AH126" s="35"/>
      <c r="AI126" s="37"/>
      <c r="AJ126" s="37"/>
      <c r="AK126" s="37"/>
      <c r="AL126" s="37"/>
      <c r="AM126" s="37"/>
      <c r="AN126" s="37"/>
      <c r="AO126" s="37"/>
      <c r="AP126" s="37"/>
      <c r="AQ126" s="37"/>
      <c r="AS126" s="125"/>
      <c r="AT126" s="123"/>
      <c r="AV126" s="125"/>
      <c r="AX126" s="125"/>
      <c r="AY126" s="125"/>
      <c r="AZ126" s="123"/>
      <c r="BB126" s="125"/>
      <c r="BD126" s="125"/>
      <c r="BE126" s="125"/>
      <c r="BF126" s="123"/>
      <c r="BH126" s="125"/>
      <c r="BJ126" s="125"/>
      <c r="BK126" s="125"/>
      <c r="BM126" s="125"/>
      <c r="BN126" s="123"/>
      <c r="BP126" s="125"/>
      <c r="BQ126" s="125"/>
      <c r="BR126" s="125"/>
      <c r="BW126" s="125"/>
      <c r="BX126" s="123"/>
      <c r="BZ126" s="125"/>
      <c r="CA126" s="125"/>
      <c r="CB126" s="125"/>
      <c r="CG126" s="125"/>
      <c r="CH126" s="123"/>
      <c r="CJ126" s="125"/>
      <c r="CK126" s="125"/>
      <c r="CL126" s="125"/>
      <c r="DC126" s="125"/>
      <c r="DD126" s="123"/>
      <c r="DF126" s="125"/>
      <c r="DJ126" s="125"/>
      <c r="DK126" s="125"/>
      <c r="DL126" s="123"/>
      <c r="DN126" s="125"/>
      <c r="DR126" s="125"/>
      <c r="DS126" s="125"/>
      <c r="DT126" s="123"/>
      <c r="DV126" s="125"/>
      <c r="DZ126" s="125"/>
    </row>
    <row r="127" spans="8:130" s="119" customFormat="1">
      <c r="H127" s="125"/>
      <c r="I127" s="123"/>
      <c r="K127" s="125"/>
      <c r="M127" s="125"/>
      <c r="N127" s="125"/>
      <c r="O127" s="123"/>
      <c r="Q127" s="125"/>
      <c r="S127" s="125"/>
      <c r="T127" s="125"/>
      <c r="U127" s="123"/>
      <c r="W127" s="125"/>
      <c r="Y127" s="125"/>
      <c r="Z127" s="125"/>
      <c r="AA127" s="91"/>
      <c r="AB127" s="39"/>
      <c r="AC127" s="39"/>
      <c r="AD127" s="39"/>
      <c r="AE127" s="39"/>
      <c r="AG127" s="38"/>
      <c r="AH127" s="35"/>
      <c r="AI127" s="37"/>
      <c r="AJ127" s="37"/>
      <c r="AK127" s="37"/>
      <c r="AL127" s="37"/>
      <c r="AM127" s="37"/>
      <c r="AN127" s="37"/>
      <c r="AO127" s="37"/>
      <c r="AP127" s="37"/>
      <c r="AQ127" s="37"/>
      <c r="AS127" s="125"/>
      <c r="AT127" s="123"/>
      <c r="AV127" s="125"/>
      <c r="AX127" s="125"/>
      <c r="AY127" s="125"/>
      <c r="AZ127" s="123"/>
      <c r="BB127" s="125"/>
      <c r="BD127" s="125"/>
      <c r="BE127" s="125"/>
      <c r="BF127" s="123"/>
      <c r="BH127" s="125"/>
      <c r="BJ127" s="125"/>
      <c r="BK127" s="125"/>
      <c r="BM127" s="125"/>
      <c r="BN127" s="123"/>
      <c r="BP127" s="125"/>
      <c r="BQ127" s="125"/>
      <c r="BR127" s="125"/>
      <c r="BW127" s="125"/>
      <c r="BX127" s="123"/>
      <c r="BZ127" s="125"/>
      <c r="CA127" s="125"/>
      <c r="CB127" s="125"/>
      <c r="CG127" s="125"/>
      <c r="CH127" s="123"/>
      <c r="CJ127" s="125"/>
      <c r="CK127" s="125"/>
      <c r="CL127" s="125"/>
      <c r="DC127" s="125"/>
      <c r="DD127" s="123"/>
      <c r="DF127" s="125"/>
      <c r="DJ127" s="125"/>
      <c r="DK127" s="125"/>
      <c r="DL127" s="123"/>
      <c r="DN127" s="125"/>
      <c r="DR127" s="125"/>
      <c r="DS127" s="125"/>
      <c r="DT127" s="123"/>
      <c r="DV127" s="125"/>
      <c r="DZ127" s="125"/>
    </row>
    <row r="128" spans="8:130" s="119" customFormat="1">
      <c r="H128" s="125"/>
      <c r="I128" s="123"/>
      <c r="K128" s="125"/>
      <c r="M128" s="125"/>
      <c r="N128" s="125"/>
      <c r="O128" s="123"/>
      <c r="Q128" s="125"/>
      <c r="S128" s="125"/>
      <c r="T128" s="125"/>
      <c r="U128" s="123"/>
      <c r="W128" s="125"/>
      <c r="Y128" s="125"/>
      <c r="Z128" s="125"/>
      <c r="AA128" s="91"/>
      <c r="AB128" s="39"/>
      <c r="AC128" s="39"/>
      <c r="AD128" s="39"/>
      <c r="AE128" s="39"/>
      <c r="AG128" s="38"/>
      <c r="AH128" s="35"/>
      <c r="AI128" s="37"/>
      <c r="AJ128" s="37"/>
      <c r="AK128" s="37"/>
      <c r="AL128" s="37"/>
      <c r="AM128" s="37"/>
      <c r="AN128" s="37"/>
      <c r="AO128" s="37"/>
      <c r="AP128" s="37"/>
      <c r="AQ128" s="37"/>
      <c r="AS128" s="125"/>
      <c r="AT128" s="123"/>
      <c r="AV128" s="125"/>
      <c r="AX128" s="125"/>
      <c r="AY128" s="125"/>
      <c r="AZ128" s="123"/>
      <c r="BB128" s="125"/>
      <c r="BD128" s="125"/>
      <c r="BE128" s="125"/>
      <c r="BF128" s="123"/>
      <c r="BH128" s="125"/>
      <c r="BJ128" s="125"/>
      <c r="BK128" s="125"/>
      <c r="BM128" s="125"/>
      <c r="BN128" s="123"/>
      <c r="BP128" s="125"/>
      <c r="BQ128" s="125"/>
      <c r="BR128" s="125"/>
      <c r="BW128" s="125"/>
      <c r="BX128" s="123"/>
      <c r="BZ128" s="125"/>
      <c r="CA128" s="125"/>
      <c r="CB128" s="125"/>
      <c r="CG128" s="125"/>
      <c r="CH128" s="123"/>
      <c r="CJ128" s="125"/>
      <c r="CK128" s="125"/>
      <c r="CL128" s="125"/>
      <c r="DC128" s="125"/>
      <c r="DD128" s="123"/>
      <c r="DF128" s="125"/>
      <c r="DJ128" s="125"/>
      <c r="DK128" s="125"/>
      <c r="DL128" s="123"/>
      <c r="DN128" s="125"/>
      <c r="DR128" s="125"/>
      <c r="DS128" s="125"/>
      <c r="DT128" s="123"/>
      <c r="DV128" s="125"/>
      <c r="DZ128" s="125"/>
    </row>
    <row r="129" spans="8:130" s="119" customFormat="1">
      <c r="H129" s="125"/>
      <c r="I129" s="123"/>
      <c r="K129" s="125"/>
      <c r="M129" s="125"/>
      <c r="N129" s="125"/>
      <c r="O129" s="123"/>
      <c r="Q129" s="125"/>
      <c r="S129" s="125"/>
      <c r="T129" s="125"/>
      <c r="U129" s="123"/>
      <c r="W129" s="125"/>
      <c r="Y129" s="125"/>
      <c r="Z129" s="125"/>
      <c r="AA129" s="91"/>
      <c r="AB129" s="39"/>
      <c r="AC129" s="39"/>
      <c r="AD129" s="39"/>
      <c r="AE129" s="39"/>
      <c r="AG129" s="38"/>
      <c r="AH129" s="35"/>
      <c r="AI129" s="37"/>
      <c r="AJ129" s="37"/>
      <c r="AK129" s="37"/>
      <c r="AL129" s="37"/>
      <c r="AM129" s="37"/>
      <c r="AN129" s="37"/>
      <c r="AO129" s="37"/>
      <c r="AP129" s="37"/>
      <c r="AQ129" s="37"/>
      <c r="AS129" s="125"/>
      <c r="AT129" s="123"/>
      <c r="AV129" s="125"/>
      <c r="AX129" s="125"/>
      <c r="AY129" s="125"/>
      <c r="AZ129" s="123"/>
      <c r="BB129" s="125"/>
      <c r="BD129" s="125"/>
      <c r="BE129" s="125"/>
      <c r="BF129" s="123"/>
      <c r="BH129" s="125"/>
      <c r="BJ129" s="125"/>
      <c r="BK129" s="125"/>
      <c r="BM129" s="125"/>
      <c r="BN129" s="123"/>
      <c r="BP129" s="125"/>
      <c r="BQ129" s="125"/>
      <c r="BR129" s="125"/>
      <c r="BW129" s="125"/>
      <c r="BX129" s="123"/>
      <c r="BZ129" s="125"/>
      <c r="CA129" s="125"/>
      <c r="CB129" s="125"/>
      <c r="CG129" s="125"/>
      <c r="CH129" s="123"/>
      <c r="CJ129" s="125"/>
      <c r="CK129" s="125"/>
      <c r="CL129" s="125"/>
      <c r="DC129" s="125"/>
      <c r="DD129" s="123"/>
      <c r="DF129" s="125"/>
      <c r="DJ129" s="125"/>
      <c r="DK129" s="125"/>
      <c r="DL129" s="123"/>
      <c r="DN129" s="125"/>
      <c r="DR129" s="125"/>
      <c r="DS129" s="125"/>
      <c r="DT129" s="123"/>
      <c r="DV129" s="125"/>
      <c r="DZ129" s="125"/>
    </row>
    <row r="130" spans="8:130" s="119" customFormat="1">
      <c r="H130" s="125"/>
      <c r="I130" s="123"/>
      <c r="K130" s="125"/>
      <c r="M130" s="125"/>
      <c r="N130" s="125"/>
      <c r="O130" s="123"/>
      <c r="Q130" s="125"/>
      <c r="S130" s="125"/>
      <c r="T130" s="125"/>
      <c r="U130" s="123"/>
      <c r="W130" s="125"/>
      <c r="Y130" s="125"/>
      <c r="Z130" s="125"/>
      <c r="AA130" s="91"/>
      <c r="AB130" s="39"/>
      <c r="AC130" s="39"/>
      <c r="AD130" s="39"/>
      <c r="AE130" s="39"/>
      <c r="AG130" s="38"/>
      <c r="AH130" s="35"/>
      <c r="AI130" s="37"/>
      <c r="AJ130" s="37"/>
      <c r="AK130" s="37"/>
      <c r="AL130" s="37"/>
      <c r="AM130" s="37"/>
      <c r="AN130" s="37"/>
      <c r="AO130" s="37"/>
      <c r="AP130" s="37"/>
      <c r="AQ130" s="37"/>
      <c r="AS130" s="125"/>
      <c r="AT130" s="123"/>
      <c r="AV130" s="125"/>
      <c r="AX130" s="125"/>
      <c r="AY130" s="125"/>
      <c r="AZ130" s="123"/>
      <c r="BB130" s="125"/>
      <c r="BD130" s="125"/>
      <c r="BE130" s="125"/>
      <c r="BF130" s="123"/>
      <c r="BH130" s="125"/>
      <c r="BJ130" s="125"/>
      <c r="BK130" s="125"/>
      <c r="BM130" s="125"/>
      <c r="BN130" s="123"/>
      <c r="BP130" s="125"/>
      <c r="BQ130" s="125"/>
      <c r="BR130" s="125"/>
      <c r="BW130" s="125"/>
      <c r="BX130" s="123"/>
      <c r="BZ130" s="125"/>
      <c r="CA130" s="125"/>
      <c r="CB130" s="125"/>
      <c r="CG130" s="125"/>
      <c r="CH130" s="123"/>
      <c r="CJ130" s="125"/>
      <c r="CK130" s="125"/>
      <c r="CL130" s="125"/>
      <c r="DC130" s="125"/>
      <c r="DD130" s="123"/>
      <c r="DF130" s="125"/>
      <c r="DJ130" s="125"/>
      <c r="DK130" s="125"/>
      <c r="DL130" s="123"/>
      <c r="DN130" s="125"/>
      <c r="DR130" s="125"/>
      <c r="DS130" s="125"/>
      <c r="DT130" s="123"/>
      <c r="DV130" s="125"/>
      <c r="DZ130" s="125"/>
    </row>
    <row r="131" spans="8:130" s="119" customFormat="1">
      <c r="H131" s="125"/>
      <c r="I131" s="123"/>
      <c r="K131" s="125"/>
      <c r="M131" s="125"/>
      <c r="N131" s="125"/>
      <c r="O131" s="123"/>
      <c r="Q131" s="125"/>
      <c r="S131" s="125"/>
      <c r="T131" s="125"/>
      <c r="U131" s="123"/>
      <c r="W131" s="125"/>
      <c r="Y131" s="125"/>
      <c r="Z131" s="125"/>
      <c r="AA131" s="91"/>
      <c r="AB131" s="39"/>
      <c r="AC131" s="39"/>
      <c r="AD131" s="39"/>
      <c r="AE131" s="39"/>
      <c r="AG131" s="38"/>
      <c r="AH131" s="35"/>
      <c r="AI131" s="37"/>
      <c r="AJ131" s="37"/>
      <c r="AK131" s="37"/>
      <c r="AL131" s="37"/>
      <c r="AM131" s="37"/>
      <c r="AN131" s="37"/>
      <c r="AO131" s="37"/>
      <c r="AP131" s="37"/>
      <c r="AQ131" s="37"/>
      <c r="AS131" s="125"/>
      <c r="AT131" s="123"/>
      <c r="AV131" s="125"/>
      <c r="AX131" s="125"/>
      <c r="AY131" s="125"/>
      <c r="AZ131" s="123"/>
      <c r="BB131" s="125"/>
      <c r="BD131" s="125"/>
      <c r="BE131" s="125"/>
      <c r="BF131" s="123"/>
      <c r="BH131" s="125"/>
      <c r="BJ131" s="125"/>
      <c r="BK131" s="125"/>
      <c r="BM131" s="125"/>
      <c r="BN131" s="123"/>
      <c r="BP131" s="125"/>
      <c r="BQ131" s="125"/>
      <c r="BR131" s="125"/>
      <c r="BW131" s="125"/>
      <c r="BX131" s="123"/>
      <c r="BZ131" s="125"/>
      <c r="CA131" s="125"/>
      <c r="CB131" s="125"/>
      <c r="CG131" s="125"/>
      <c r="CH131" s="123"/>
      <c r="CJ131" s="125"/>
      <c r="CK131" s="125"/>
      <c r="CL131" s="125"/>
      <c r="DC131" s="125"/>
      <c r="DD131" s="123"/>
      <c r="DF131" s="125"/>
      <c r="DJ131" s="125"/>
      <c r="DK131" s="125"/>
      <c r="DL131" s="123"/>
      <c r="DN131" s="125"/>
      <c r="DR131" s="125"/>
      <c r="DS131" s="125"/>
      <c r="DT131" s="123"/>
      <c r="DV131" s="125"/>
      <c r="DZ131" s="125"/>
    </row>
    <row r="132" spans="8:130" s="119" customFormat="1">
      <c r="H132" s="125"/>
      <c r="I132" s="123"/>
      <c r="K132" s="125"/>
      <c r="M132" s="125"/>
      <c r="N132" s="125"/>
      <c r="O132" s="123"/>
      <c r="Q132" s="125"/>
      <c r="S132" s="125"/>
      <c r="T132" s="125"/>
      <c r="U132" s="123"/>
      <c r="W132" s="125"/>
      <c r="Y132" s="125"/>
      <c r="Z132" s="125"/>
      <c r="AA132" s="91"/>
      <c r="AB132" s="39"/>
      <c r="AC132" s="39"/>
      <c r="AD132" s="39"/>
      <c r="AE132" s="39"/>
      <c r="AG132" s="38"/>
      <c r="AH132" s="35"/>
      <c r="AI132" s="37"/>
      <c r="AJ132" s="37"/>
      <c r="AK132" s="37"/>
      <c r="AL132" s="37"/>
      <c r="AM132" s="37"/>
      <c r="AN132" s="37"/>
      <c r="AO132" s="37"/>
      <c r="AP132" s="37"/>
      <c r="AQ132" s="37"/>
      <c r="AS132" s="125"/>
      <c r="AT132" s="123"/>
      <c r="AV132" s="125"/>
      <c r="AX132" s="125"/>
      <c r="AY132" s="125"/>
      <c r="AZ132" s="123"/>
      <c r="BB132" s="125"/>
      <c r="BD132" s="125"/>
      <c r="BE132" s="125"/>
      <c r="BF132" s="123"/>
      <c r="BH132" s="125"/>
      <c r="BJ132" s="125"/>
      <c r="BK132" s="125"/>
      <c r="BM132" s="125"/>
      <c r="BN132" s="123"/>
      <c r="BP132" s="125"/>
      <c r="BQ132" s="125"/>
      <c r="BR132" s="125"/>
      <c r="BW132" s="125"/>
      <c r="BX132" s="123"/>
      <c r="BZ132" s="125"/>
      <c r="CA132" s="125"/>
      <c r="CB132" s="125"/>
      <c r="CG132" s="125"/>
      <c r="CH132" s="123"/>
      <c r="CJ132" s="125"/>
      <c r="CK132" s="125"/>
      <c r="CL132" s="125"/>
      <c r="DC132" s="125"/>
      <c r="DD132" s="123"/>
      <c r="DF132" s="125"/>
      <c r="DJ132" s="125"/>
      <c r="DK132" s="125"/>
      <c r="DL132" s="123"/>
      <c r="DN132" s="125"/>
      <c r="DR132" s="125"/>
      <c r="DS132" s="125"/>
      <c r="DT132" s="123"/>
      <c r="DV132" s="125"/>
      <c r="DZ132" s="125"/>
    </row>
    <row r="133" spans="8:130" s="119" customFormat="1">
      <c r="H133" s="125"/>
      <c r="I133" s="123"/>
      <c r="K133" s="125"/>
      <c r="M133" s="125"/>
      <c r="N133" s="125"/>
      <c r="O133" s="123"/>
      <c r="Q133" s="125"/>
      <c r="S133" s="125"/>
      <c r="T133" s="125"/>
      <c r="U133" s="123"/>
      <c r="W133" s="125"/>
      <c r="Y133" s="125"/>
      <c r="Z133" s="125"/>
      <c r="AA133" s="91"/>
      <c r="AB133" s="39"/>
      <c r="AC133" s="39"/>
      <c r="AD133" s="39"/>
      <c r="AE133" s="39"/>
      <c r="AG133" s="38"/>
      <c r="AH133" s="35"/>
      <c r="AI133" s="37"/>
      <c r="AJ133" s="37"/>
      <c r="AK133" s="37"/>
      <c r="AL133" s="37"/>
      <c r="AM133" s="37"/>
      <c r="AN133" s="37"/>
      <c r="AO133" s="37"/>
      <c r="AP133" s="37"/>
      <c r="AQ133" s="37"/>
      <c r="AS133" s="125"/>
      <c r="AT133" s="123"/>
      <c r="AV133" s="125"/>
      <c r="AX133" s="125"/>
      <c r="AY133" s="125"/>
      <c r="AZ133" s="123"/>
      <c r="BB133" s="125"/>
      <c r="BD133" s="125"/>
      <c r="BE133" s="125"/>
      <c r="BF133" s="123"/>
      <c r="BH133" s="125"/>
      <c r="BJ133" s="125"/>
      <c r="BK133" s="125"/>
      <c r="BM133" s="125"/>
      <c r="BN133" s="123"/>
      <c r="BP133" s="125"/>
      <c r="BQ133" s="125"/>
      <c r="BR133" s="125"/>
      <c r="BW133" s="125"/>
      <c r="BX133" s="123"/>
      <c r="BZ133" s="125"/>
      <c r="CA133" s="125"/>
      <c r="CB133" s="125"/>
      <c r="CG133" s="125"/>
      <c r="CH133" s="123"/>
      <c r="CJ133" s="125"/>
      <c r="CK133" s="125"/>
      <c r="CL133" s="125"/>
      <c r="DC133" s="125"/>
      <c r="DD133" s="123"/>
      <c r="DF133" s="125"/>
      <c r="DJ133" s="125"/>
      <c r="DK133" s="125"/>
      <c r="DL133" s="123"/>
      <c r="DN133" s="125"/>
      <c r="DR133" s="125"/>
      <c r="DS133" s="125"/>
      <c r="DT133" s="123"/>
      <c r="DV133" s="125"/>
      <c r="DZ133" s="125"/>
    </row>
    <row r="134" spans="8:130" s="119" customFormat="1">
      <c r="H134" s="125"/>
      <c r="I134" s="123"/>
      <c r="K134" s="125"/>
      <c r="M134" s="125"/>
      <c r="N134" s="125"/>
      <c r="O134" s="123"/>
      <c r="Q134" s="125"/>
      <c r="S134" s="125"/>
      <c r="T134" s="125"/>
      <c r="U134" s="123"/>
      <c r="W134" s="125"/>
      <c r="Y134" s="125"/>
      <c r="Z134" s="125"/>
      <c r="AA134" s="91"/>
      <c r="AB134" s="39"/>
      <c r="AC134" s="39"/>
      <c r="AD134" s="39"/>
      <c r="AE134" s="39"/>
      <c r="AG134" s="38"/>
      <c r="AH134" s="35"/>
      <c r="AI134" s="37"/>
      <c r="AJ134" s="37"/>
      <c r="AK134" s="37"/>
      <c r="AL134" s="37"/>
      <c r="AM134" s="37"/>
      <c r="AN134" s="37"/>
      <c r="AO134" s="37"/>
      <c r="AP134" s="37"/>
      <c r="AQ134" s="37"/>
      <c r="AS134" s="125"/>
      <c r="AT134" s="123"/>
      <c r="AV134" s="125"/>
      <c r="AX134" s="125"/>
      <c r="AY134" s="125"/>
      <c r="AZ134" s="123"/>
      <c r="BB134" s="125"/>
      <c r="BD134" s="125"/>
      <c r="BE134" s="125"/>
      <c r="BF134" s="123"/>
      <c r="BH134" s="125"/>
      <c r="BJ134" s="125"/>
      <c r="BK134" s="125"/>
      <c r="BM134" s="125"/>
      <c r="BN134" s="123"/>
      <c r="BP134" s="125"/>
      <c r="BQ134" s="125"/>
      <c r="BR134" s="125"/>
      <c r="BW134" s="125"/>
      <c r="BX134" s="123"/>
      <c r="BZ134" s="125"/>
      <c r="CA134" s="125"/>
      <c r="CB134" s="125"/>
      <c r="CG134" s="125"/>
      <c r="CH134" s="123"/>
      <c r="CJ134" s="125"/>
      <c r="CK134" s="125"/>
      <c r="CL134" s="125"/>
      <c r="DC134" s="125"/>
      <c r="DD134" s="123"/>
      <c r="DF134" s="125"/>
      <c r="DJ134" s="125"/>
      <c r="DK134" s="125"/>
      <c r="DL134" s="123"/>
      <c r="DN134" s="125"/>
      <c r="DR134" s="125"/>
      <c r="DS134" s="125"/>
      <c r="DT134" s="123"/>
      <c r="DV134" s="125"/>
      <c r="DZ134" s="125"/>
    </row>
    <row r="135" spans="8:130" s="119" customFormat="1">
      <c r="H135" s="125"/>
      <c r="I135" s="123"/>
      <c r="K135" s="125"/>
      <c r="M135" s="125"/>
      <c r="N135" s="125"/>
      <c r="O135" s="123"/>
      <c r="Q135" s="125"/>
      <c r="S135" s="125"/>
      <c r="T135" s="125"/>
      <c r="U135" s="123"/>
      <c r="W135" s="125"/>
      <c r="Y135" s="125"/>
      <c r="Z135" s="125"/>
      <c r="AA135" s="91"/>
      <c r="AB135" s="39"/>
      <c r="AC135" s="39"/>
      <c r="AD135" s="39"/>
      <c r="AE135" s="39"/>
      <c r="AG135" s="38"/>
      <c r="AH135" s="35"/>
      <c r="AI135" s="37"/>
      <c r="AJ135" s="37"/>
      <c r="AK135" s="37"/>
      <c r="AL135" s="37"/>
      <c r="AM135" s="37"/>
      <c r="AN135" s="37"/>
      <c r="AO135" s="37"/>
      <c r="AP135" s="37"/>
      <c r="AQ135" s="37"/>
      <c r="AS135" s="125"/>
      <c r="AT135" s="123"/>
      <c r="AV135" s="125"/>
      <c r="AX135" s="125"/>
      <c r="AY135" s="125"/>
      <c r="AZ135" s="123"/>
      <c r="BB135" s="125"/>
      <c r="BD135" s="125"/>
      <c r="BE135" s="125"/>
      <c r="BF135" s="123"/>
      <c r="BH135" s="125"/>
      <c r="BJ135" s="125"/>
      <c r="BK135" s="125"/>
      <c r="BM135" s="125"/>
      <c r="BN135" s="123"/>
      <c r="BP135" s="125"/>
      <c r="BQ135" s="125"/>
      <c r="BR135" s="125"/>
      <c r="BW135" s="125"/>
      <c r="BX135" s="123"/>
      <c r="BZ135" s="125"/>
      <c r="CA135" s="125"/>
      <c r="CB135" s="125"/>
      <c r="CG135" s="125"/>
      <c r="CH135" s="123"/>
      <c r="CJ135" s="125"/>
      <c r="CK135" s="125"/>
      <c r="CL135" s="125"/>
      <c r="DC135" s="125"/>
      <c r="DD135" s="123"/>
      <c r="DF135" s="125"/>
      <c r="DJ135" s="125"/>
      <c r="DK135" s="125"/>
      <c r="DL135" s="123"/>
      <c r="DN135" s="125"/>
      <c r="DR135" s="125"/>
      <c r="DS135" s="125"/>
      <c r="DT135" s="123"/>
      <c r="DV135" s="125"/>
      <c r="DZ135" s="125"/>
    </row>
    <row r="136" spans="8:130" s="119" customFormat="1">
      <c r="H136" s="125"/>
      <c r="I136" s="123"/>
      <c r="K136" s="125"/>
      <c r="M136" s="125"/>
      <c r="N136" s="125"/>
      <c r="O136" s="123"/>
      <c r="Q136" s="125"/>
      <c r="S136" s="125"/>
      <c r="T136" s="125"/>
      <c r="U136" s="123"/>
      <c r="W136" s="125"/>
      <c r="Y136" s="125"/>
      <c r="Z136" s="125"/>
      <c r="AA136" s="91"/>
      <c r="AB136" s="39"/>
      <c r="AC136" s="39"/>
      <c r="AD136" s="39"/>
      <c r="AE136" s="39"/>
      <c r="AG136" s="38"/>
      <c r="AH136" s="35"/>
      <c r="AI136" s="37"/>
      <c r="AJ136" s="37"/>
      <c r="AK136" s="37"/>
      <c r="AL136" s="37"/>
      <c r="AM136" s="37"/>
      <c r="AN136" s="37"/>
      <c r="AO136" s="37"/>
      <c r="AP136" s="37"/>
      <c r="AQ136" s="37"/>
      <c r="AS136" s="125"/>
      <c r="AT136" s="123"/>
      <c r="AV136" s="125"/>
      <c r="AX136" s="125"/>
      <c r="AY136" s="125"/>
      <c r="AZ136" s="123"/>
      <c r="BB136" s="125"/>
      <c r="BD136" s="125"/>
      <c r="BE136" s="125"/>
      <c r="BF136" s="123"/>
      <c r="BH136" s="125"/>
      <c r="BJ136" s="125"/>
      <c r="BK136" s="125"/>
      <c r="BM136" s="125"/>
      <c r="BN136" s="123"/>
      <c r="BP136" s="125"/>
      <c r="BQ136" s="125"/>
      <c r="BR136" s="125"/>
      <c r="BW136" s="125"/>
      <c r="BX136" s="123"/>
      <c r="BZ136" s="125"/>
      <c r="CA136" s="125"/>
      <c r="CB136" s="125"/>
      <c r="CG136" s="125"/>
      <c r="CH136" s="123"/>
      <c r="CJ136" s="125"/>
      <c r="CK136" s="125"/>
      <c r="CL136" s="125"/>
      <c r="DC136" s="125"/>
      <c r="DD136" s="123"/>
      <c r="DF136" s="125"/>
      <c r="DJ136" s="125"/>
      <c r="DK136" s="125"/>
      <c r="DL136" s="123"/>
      <c r="DN136" s="125"/>
      <c r="DR136" s="125"/>
      <c r="DS136" s="125"/>
      <c r="DT136" s="123"/>
      <c r="DV136" s="125"/>
      <c r="DZ136" s="125"/>
    </row>
    <row r="137" spans="8:130" s="119" customFormat="1">
      <c r="H137" s="125"/>
      <c r="I137" s="123"/>
      <c r="K137" s="125"/>
      <c r="M137" s="125"/>
      <c r="N137" s="125"/>
      <c r="O137" s="123"/>
      <c r="Q137" s="125"/>
      <c r="S137" s="125"/>
      <c r="T137" s="125"/>
      <c r="U137" s="123"/>
      <c r="W137" s="125"/>
      <c r="Y137" s="125"/>
      <c r="Z137" s="125"/>
      <c r="AA137" s="91"/>
      <c r="AB137" s="39"/>
      <c r="AC137" s="39"/>
      <c r="AD137" s="39"/>
      <c r="AE137" s="39"/>
      <c r="AG137" s="38"/>
      <c r="AH137" s="35"/>
      <c r="AI137" s="37"/>
      <c r="AJ137" s="37"/>
      <c r="AK137" s="37"/>
      <c r="AL137" s="37"/>
      <c r="AM137" s="37"/>
      <c r="AN137" s="37"/>
      <c r="AO137" s="37"/>
      <c r="AP137" s="37"/>
      <c r="AQ137" s="37"/>
      <c r="AS137" s="125"/>
      <c r="AT137" s="123"/>
      <c r="AV137" s="125"/>
      <c r="AX137" s="125"/>
      <c r="AY137" s="125"/>
      <c r="AZ137" s="123"/>
      <c r="BB137" s="125"/>
      <c r="BD137" s="125"/>
      <c r="BE137" s="125"/>
      <c r="BF137" s="123"/>
      <c r="BH137" s="125"/>
      <c r="BJ137" s="125"/>
      <c r="BK137" s="125"/>
      <c r="BM137" s="125"/>
      <c r="BN137" s="123"/>
      <c r="BP137" s="125"/>
      <c r="BQ137" s="125"/>
      <c r="BR137" s="125"/>
      <c r="BW137" s="125"/>
      <c r="BX137" s="123"/>
      <c r="BZ137" s="125"/>
      <c r="CA137" s="125"/>
      <c r="CB137" s="125"/>
      <c r="CG137" s="125"/>
      <c r="CH137" s="123"/>
      <c r="CJ137" s="125"/>
      <c r="CK137" s="125"/>
      <c r="CL137" s="125"/>
      <c r="DC137" s="125"/>
      <c r="DD137" s="123"/>
      <c r="DF137" s="125"/>
      <c r="DJ137" s="125"/>
      <c r="DK137" s="125"/>
      <c r="DL137" s="123"/>
      <c r="DN137" s="125"/>
      <c r="DR137" s="125"/>
      <c r="DS137" s="125"/>
      <c r="DT137" s="123"/>
      <c r="DV137" s="125"/>
      <c r="DZ137" s="125"/>
    </row>
    <row r="138" spans="8:130" s="119" customFormat="1">
      <c r="H138" s="125"/>
      <c r="I138" s="123"/>
      <c r="K138" s="125"/>
      <c r="M138" s="125"/>
      <c r="N138" s="125"/>
      <c r="O138" s="123"/>
      <c r="Q138" s="125"/>
      <c r="S138" s="125"/>
      <c r="T138" s="125"/>
      <c r="U138" s="123"/>
      <c r="W138" s="125"/>
      <c r="Y138" s="125"/>
      <c r="Z138" s="125"/>
      <c r="AA138" s="91"/>
      <c r="AB138" s="39"/>
      <c r="AC138" s="39"/>
      <c r="AD138" s="39"/>
      <c r="AE138" s="39"/>
      <c r="AG138" s="38"/>
      <c r="AH138" s="35"/>
      <c r="AI138" s="37"/>
      <c r="AJ138" s="37"/>
      <c r="AK138" s="37"/>
      <c r="AL138" s="37"/>
      <c r="AM138" s="37"/>
      <c r="AN138" s="37"/>
      <c r="AO138" s="37"/>
      <c r="AP138" s="37"/>
      <c r="AQ138" s="37"/>
      <c r="AS138" s="125"/>
      <c r="AT138" s="123"/>
      <c r="AV138" s="125"/>
      <c r="AX138" s="125"/>
      <c r="AY138" s="125"/>
      <c r="AZ138" s="123"/>
      <c r="BB138" s="125"/>
      <c r="BD138" s="125"/>
      <c r="BE138" s="125"/>
      <c r="BF138" s="123"/>
      <c r="BH138" s="125"/>
      <c r="BJ138" s="125"/>
      <c r="BK138" s="125"/>
      <c r="BM138" s="125"/>
      <c r="BN138" s="123"/>
      <c r="BP138" s="125"/>
      <c r="BQ138" s="125"/>
      <c r="BR138" s="125"/>
      <c r="BW138" s="125"/>
      <c r="BX138" s="123"/>
      <c r="BZ138" s="125"/>
      <c r="CA138" s="125"/>
      <c r="CB138" s="125"/>
      <c r="CG138" s="125"/>
      <c r="CH138" s="123"/>
      <c r="CJ138" s="125"/>
      <c r="CK138" s="125"/>
      <c r="CL138" s="125"/>
      <c r="DC138" s="125"/>
      <c r="DD138" s="123"/>
      <c r="DF138" s="125"/>
      <c r="DJ138" s="125"/>
      <c r="DK138" s="125"/>
      <c r="DL138" s="123"/>
      <c r="DN138" s="125"/>
      <c r="DR138" s="125"/>
      <c r="DS138" s="125"/>
      <c r="DT138" s="123"/>
      <c r="DV138" s="125"/>
      <c r="DZ138" s="125"/>
    </row>
    <row r="139" spans="8:130" s="119" customFormat="1">
      <c r="H139" s="125"/>
      <c r="I139" s="123"/>
      <c r="K139" s="125"/>
      <c r="M139" s="125"/>
      <c r="N139" s="125"/>
      <c r="O139" s="123"/>
      <c r="Q139" s="125"/>
      <c r="S139" s="125"/>
      <c r="T139" s="125"/>
      <c r="U139" s="123"/>
      <c r="W139" s="125"/>
      <c r="Y139" s="125"/>
      <c r="Z139" s="125"/>
      <c r="AA139" s="91"/>
      <c r="AB139" s="39"/>
      <c r="AC139" s="39"/>
      <c r="AD139" s="39"/>
      <c r="AE139" s="39"/>
      <c r="AG139" s="38"/>
      <c r="AH139" s="35"/>
      <c r="AI139" s="37"/>
      <c r="AJ139" s="37"/>
      <c r="AK139" s="37"/>
      <c r="AL139" s="37"/>
      <c r="AM139" s="37"/>
      <c r="AN139" s="37"/>
      <c r="AO139" s="37"/>
      <c r="AP139" s="37"/>
      <c r="AQ139" s="37"/>
      <c r="AS139" s="125"/>
      <c r="AT139" s="123"/>
      <c r="AV139" s="125"/>
      <c r="AX139" s="125"/>
      <c r="AY139" s="125"/>
      <c r="AZ139" s="123"/>
      <c r="BB139" s="125"/>
      <c r="BD139" s="125"/>
      <c r="BE139" s="125"/>
      <c r="BF139" s="123"/>
      <c r="BH139" s="125"/>
      <c r="BJ139" s="125"/>
      <c r="BK139" s="125"/>
      <c r="BM139" s="125"/>
      <c r="BN139" s="123"/>
      <c r="BP139" s="125"/>
      <c r="BQ139" s="125"/>
      <c r="BR139" s="125"/>
      <c r="BW139" s="125"/>
      <c r="BX139" s="123"/>
      <c r="BZ139" s="125"/>
      <c r="CA139" s="125"/>
      <c r="CB139" s="125"/>
      <c r="CG139" s="125"/>
      <c r="CH139" s="123"/>
      <c r="CJ139" s="125"/>
      <c r="CK139" s="125"/>
      <c r="CL139" s="125"/>
      <c r="DC139" s="125"/>
      <c r="DD139" s="123"/>
      <c r="DF139" s="125"/>
      <c r="DJ139" s="125"/>
      <c r="DK139" s="125"/>
      <c r="DL139" s="123"/>
      <c r="DN139" s="125"/>
      <c r="DR139" s="125"/>
      <c r="DS139" s="125"/>
      <c r="DT139" s="123"/>
      <c r="DV139" s="125"/>
      <c r="DZ139" s="125"/>
    </row>
    <row r="140" spans="8:130" s="119" customFormat="1">
      <c r="H140" s="125"/>
      <c r="I140" s="123"/>
      <c r="K140" s="125"/>
      <c r="M140" s="125"/>
      <c r="N140" s="125"/>
      <c r="O140" s="123"/>
      <c r="Q140" s="125"/>
      <c r="S140" s="125"/>
      <c r="T140" s="125"/>
      <c r="U140" s="123"/>
      <c r="W140" s="125"/>
      <c r="Y140" s="125"/>
      <c r="Z140" s="125"/>
      <c r="AA140" s="91"/>
      <c r="AB140" s="39"/>
      <c r="AC140" s="39"/>
      <c r="AD140" s="39"/>
      <c r="AE140" s="39"/>
      <c r="AG140" s="38"/>
      <c r="AH140" s="35"/>
      <c r="AI140" s="37"/>
      <c r="AJ140" s="37"/>
      <c r="AK140" s="37"/>
      <c r="AL140" s="37"/>
      <c r="AM140" s="37"/>
      <c r="AN140" s="37"/>
      <c r="AO140" s="37"/>
      <c r="AP140" s="37"/>
      <c r="AQ140" s="37"/>
      <c r="AS140" s="125"/>
      <c r="AT140" s="123"/>
      <c r="AV140" s="125"/>
      <c r="AX140" s="125"/>
      <c r="AY140" s="125"/>
      <c r="AZ140" s="123"/>
      <c r="BB140" s="125"/>
      <c r="BD140" s="125"/>
      <c r="BE140" s="125"/>
      <c r="BF140" s="123"/>
      <c r="BH140" s="125"/>
      <c r="BJ140" s="125"/>
      <c r="BK140" s="125"/>
      <c r="BM140" s="125"/>
      <c r="BN140" s="123"/>
      <c r="BP140" s="125"/>
      <c r="BQ140" s="125"/>
      <c r="BR140" s="125"/>
      <c r="BW140" s="125"/>
      <c r="BX140" s="123"/>
      <c r="BZ140" s="125"/>
      <c r="CA140" s="125"/>
      <c r="CB140" s="125"/>
      <c r="CG140" s="125"/>
      <c r="CH140" s="123"/>
      <c r="CJ140" s="125"/>
      <c r="CK140" s="125"/>
      <c r="CL140" s="125"/>
      <c r="DC140" s="125"/>
      <c r="DD140" s="123"/>
      <c r="DF140" s="125"/>
      <c r="DJ140" s="125"/>
      <c r="DK140" s="125"/>
      <c r="DL140" s="123"/>
      <c r="DN140" s="125"/>
      <c r="DR140" s="125"/>
      <c r="DS140" s="125"/>
      <c r="DT140" s="123"/>
      <c r="DV140" s="125"/>
      <c r="DZ140" s="125"/>
    </row>
    <row r="141" spans="8:130" s="119" customFormat="1">
      <c r="H141" s="125"/>
      <c r="I141" s="123"/>
      <c r="K141" s="125"/>
      <c r="M141" s="125"/>
      <c r="N141" s="125"/>
      <c r="O141" s="123"/>
      <c r="Q141" s="125"/>
      <c r="S141" s="125"/>
      <c r="T141" s="125"/>
      <c r="U141" s="123"/>
      <c r="W141" s="125"/>
      <c r="Y141" s="125"/>
      <c r="Z141" s="125"/>
      <c r="AA141" s="91"/>
      <c r="AB141" s="39"/>
      <c r="AC141" s="39"/>
      <c r="AD141" s="39"/>
      <c r="AE141" s="39"/>
      <c r="AG141" s="38"/>
      <c r="AH141" s="35"/>
      <c r="AI141" s="37"/>
      <c r="AJ141" s="37"/>
      <c r="AK141" s="37"/>
      <c r="AL141" s="37"/>
      <c r="AM141" s="37"/>
      <c r="AN141" s="37"/>
      <c r="AO141" s="37"/>
      <c r="AP141" s="37"/>
      <c r="AQ141" s="37"/>
      <c r="AS141" s="125"/>
      <c r="AT141" s="123"/>
      <c r="AV141" s="125"/>
      <c r="AX141" s="125"/>
      <c r="AY141" s="125"/>
      <c r="AZ141" s="123"/>
      <c r="BB141" s="125"/>
      <c r="BD141" s="125"/>
      <c r="BE141" s="125"/>
      <c r="BF141" s="123"/>
      <c r="BH141" s="125"/>
      <c r="BJ141" s="125"/>
      <c r="BK141" s="125"/>
      <c r="BM141" s="125"/>
      <c r="BN141" s="123"/>
      <c r="BP141" s="125"/>
      <c r="BQ141" s="125"/>
      <c r="BR141" s="125"/>
      <c r="BW141" s="125"/>
      <c r="BX141" s="123"/>
      <c r="BZ141" s="125"/>
      <c r="CA141" s="125"/>
      <c r="CB141" s="125"/>
      <c r="CG141" s="125"/>
      <c r="CH141" s="123"/>
      <c r="CJ141" s="125"/>
      <c r="CK141" s="125"/>
      <c r="CL141" s="125"/>
      <c r="DC141" s="125"/>
      <c r="DD141" s="123"/>
      <c r="DF141" s="125"/>
      <c r="DJ141" s="125"/>
      <c r="DK141" s="125"/>
      <c r="DL141" s="123"/>
      <c r="DN141" s="125"/>
      <c r="DR141" s="125"/>
      <c r="DS141" s="125"/>
      <c r="DT141" s="123"/>
      <c r="DV141" s="125"/>
      <c r="DZ141" s="125"/>
    </row>
    <row r="142" spans="8:130" s="119" customFormat="1">
      <c r="H142" s="125"/>
      <c r="I142" s="123"/>
      <c r="K142" s="125"/>
      <c r="M142" s="125"/>
      <c r="N142" s="125"/>
      <c r="O142" s="123"/>
      <c r="Q142" s="125"/>
      <c r="S142" s="125"/>
      <c r="T142" s="125"/>
      <c r="U142" s="123"/>
      <c r="W142" s="125"/>
      <c r="Y142" s="125"/>
      <c r="Z142" s="125"/>
      <c r="AA142" s="91"/>
      <c r="AB142" s="39"/>
      <c r="AC142" s="39"/>
      <c r="AD142" s="39"/>
      <c r="AE142" s="39"/>
      <c r="AG142" s="38"/>
      <c r="AH142" s="35"/>
      <c r="AI142" s="37"/>
      <c r="AJ142" s="37"/>
      <c r="AK142" s="37"/>
      <c r="AL142" s="37"/>
      <c r="AM142" s="37"/>
      <c r="AN142" s="37"/>
      <c r="AO142" s="37"/>
      <c r="AP142" s="37"/>
      <c r="AQ142" s="37"/>
      <c r="AS142" s="125"/>
      <c r="AT142" s="123"/>
      <c r="AV142" s="125"/>
      <c r="AX142" s="125"/>
      <c r="AY142" s="125"/>
      <c r="AZ142" s="123"/>
      <c r="BB142" s="125"/>
      <c r="BD142" s="125"/>
      <c r="BE142" s="125"/>
      <c r="BF142" s="123"/>
      <c r="BH142" s="125"/>
      <c r="BJ142" s="125"/>
      <c r="BK142" s="125"/>
      <c r="BM142" s="125"/>
      <c r="BN142" s="123"/>
      <c r="BP142" s="125"/>
      <c r="BQ142" s="125"/>
      <c r="BR142" s="125"/>
      <c r="BW142" s="125"/>
      <c r="BX142" s="123"/>
      <c r="BZ142" s="125"/>
      <c r="CA142" s="125"/>
      <c r="CB142" s="125"/>
      <c r="CG142" s="125"/>
      <c r="CH142" s="123"/>
      <c r="CJ142" s="125"/>
      <c r="CK142" s="125"/>
      <c r="CL142" s="125"/>
      <c r="DC142" s="125"/>
      <c r="DD142" s="123"/>
      <c r="DF142" s="125"/>
      <c r="DJ142" s="125"/>
      <c r="DK142" s="125"/>
      <c r="DL142" s="123"/>
      <c r="DN142" s="125"/>
      <c r="DR142" s="125"/>
      <c r="DS142" s="125"/>
      <c r="DT142" s="123"/>
      <c r="DV142" s="125"/>
      <c r="DZ142" s="125"/>
    </row>
    <row r="143" spans="8:130" s="119" customFormat="1">
      <c r="H143" s="125"/>
      <c r="I143" s="123"/>
      <c r="K143" s="125"/>
      <c r="M143" s="125"/>
      <c r="N143" s="125"/>
      <c r="O143" s="123"/>
      <c r="Q143" s="125"/>
      <c r="S143" s="125"/>
      <c r="T143" s="125"/>
      <c r="U143" s="123"/>
      <c r="W143" s="125"/>
      <c r="Y143" s="125"/>
      <c r="Z143" s="125"/>
      <c r="AA143" s="91"/>
      <c r="AB143" s="39"/>
      <c r="AC143" s="39"/>
      <c r="AD143" s="39"/>
      <c r="AE143" s="39"/>
      <c r="AG143" s="38"/>
      <c r="AH143" s="35"/>
      <c r="AI143" s="37"/>
      <c r="AJ143" s="37"/>
      <c r="AK143" s="37"/>
      <c r="AL143" s="37"/>
      <c r="AM143" s="37"/>
      <c r="AN143" s="37"/>
      <c r="AO143" s="37"/>
      <c r="AP143" s="37"/>
      <c r="AQ143" s="37"/>
      <c r="AS143" s="125"/>
      <c r="AT143" s="123"/>
      <c r="AV143" s="125"/>
      <c r="AX143" s="125"/>
      <c r="AY143" s="125"/>
      <c r="AZ143" s="123"/>
      <c r="BB143" s="125"/>
      <c r="BD143" s="125"/>
      <c r="BE143" s="125"/>
      <c r="BF143" s="123"/>
      <c r="BH143" s="125"/>
      <c r="BJ143" s="125"/>
      <c r="BK143" s="125"/>
      <c r="BM143" s="125"/>
      <c r="BN143" s="123"/>
      <c r="BP143" s="125"/>
      <c r="BQ143" s="125"/>
      <c r="BR143" s="125"/>
      <c r="BW143" s="125"/>
      <c r="BX143" s="123"/>
      <c r="BZ143" s="125"/>
      <c r="CA143" s="125"/>
      <c r="CB143" s="125"/>
      <c r="CG143" s="125"/>
      <c r="CH143" s="123"/>
      <c r="CJ143" s="125"/>
      <c r="CK143" s="125"/>
      <c r="CL143" s="125"/>
      <c r="DC143" s="125"/>
      <c r="DD143" s="123"/>
      <c r="DF143" s="125"/>
      <c r="DJ143" s="125"/>
      <c r="DK143" s="125"/>
      <c r="DL143" s="123"/>
      <c r="DN143" s="125"/>
      <c r="DR143" s="125"/>
      <c r="DS143" s="125"/>
      <c r="DT143" s="123"/>
      <c r="DV143" s="125"/>
      <c r="DZ143" s="125"/>
    </row>
    <row r="144" spans="8:130" s="119" customFormat="1">
      <c r="H144" s="125"/>
      <c r="I144" s="123"/>
      <c r="K144" s="125"/>
      <c r="M144" s="125"/>
      <c r="N144" s="125"/>
      <c r="O144" s="123"/>
      <c r="Q144" s="125"/>
      <c r="S144" s="125"/>
      <c r="T144" s="125"/>
      <c r="U144" s="123"/>
      <c r="W144" s="125"/>
      <c r="Y144" s="125"/>
      <c r="Z144" s="125"/>
      <c r="AA144" s="91"/>
      <c r="AB144" s="39"/>
      <c r="AC144" s="39"/>
      <c r="AD144" s="39"/>
      <c r="AE144" s="39"/>
      <c r="AG144" s="38"/>
      <c r="AH144" s="35"/>
      <c r="AI144" s="37"/>
      <c r="AJ144" s="37"/>
      <c r="AK144" s="37"/>
      <c r="AL144" s="37"/>
      <c r="AM144" s="37"/>
      <c r="AN144" s="37"/>
      <c r="AO144" s="37"/>
      <c r="AP144" s="37"/>
      <c r="AQ144" s="37"/>
      <c r="AS144" s="125"/>
      <c r="AT144" s="123"/>
      <c r="AV144" s="125"/>
      <c r="AX144" s="125"/>
      <c r="AY144" s="125"/>
      <c r="AZ144" s="123"/>
      <c r="BB144" s="125"/>
      <c r="BD144" s="125"/>
      <c r="BE144" s="125"/>
      <c r="BF144" s="123"/>
      <c r="BH144" s="125"/>
      <c r="BJ144" s="125"/>
      <c r="BK144" s="125"/>
      <c r="BM144" s="125"/>
      <c r="BN144" s="123"/>
      <c r="BP144" s="125"/>
      <c r="BQ144" s="125"/>
      <c r="BR144" s="125"/>
      <c r="BW144" s="125"/>
      <c r="BX144" s="123"/>
      <c r="BZ144" s="125"/>
      <c r="CA144" s="125"/>
      <c r="CB144" s="125"/>
      <c r="CG144" s="125"/>
      <c r="CH144" s="123"/>
      <c r="CJ144" s="125"/>
      <c r="CK144" s="125"/>
      <c r="CL144" s="125"/>
      <c r="DC144" s="125"/>
      <c r="DD144" s="123"/>
      <c r="DF144" s="125"/>
      <c r="DJ144" s="125"/>
      <c r="DK144" s="125"/>
      <c r="DL144" s="123"/>
      <c r="DN144" s="125"/>
      <c r="DR144" s="125"/>
      <c r="DS144" s="125"/>
      <c r="DT144" s="123"/>
      <c r="DV144" s="125"/>
      <c r="DZ144" s="125"/>
    </row>
    <row r="145" spans="8:130" s="119" customFormat="1">
      <c r="H145" s="125"/>
      <c r="I145" s="123"/>
      <c r="K145" s="125"/>
      <c r="M145" s="125"/>
      <c r="N145" s="125"/>
      <c r="O145" s="123"/>
      <c r="Q145" s="125"/>
      <c r="S145" s="125"/>
      <c r="T145" s="125"/>
      <c r="U145" s="123"/>
      <c r="W145" s="125"/>
      <c r="Y145" s="125"/>
      <c r="Z145" s="125"/>
      <c r="AA145" s="91"/>
      <c r="AB145" s="39"/>
      <c r="AC145" s="39"/>
      <c r="AD145" s="39"/>
      <c r="AE145" s="39"/>
      <c r="AG145" s="38"/>
      <c r="AH145" s="35"/>
      <c r="AI145" s="37"/>
      <c r="AJ145" s="37"/>
      <c r="AK145" s="37"/>
      <c r="AL145" s="37"/>
      <c r="AM145" s="37"/>
      <c r="AN145" s="37"/>
      <c r="AO145" s="37"/>
      <c r="AP145" s="37"/>
      <c r="AQ145" s="37"/>
      <c r="AS145" s="125"/>
      <c r="AT145" s="123"/>
      <c r="AV145" s="125"/>
      <c r="AX145" s="125"/>
      <c r="AY145" s="125"/>
      <c r="AZ145" s="123"/>
      <c r="BB145" s="125"/>
      <c r="BD145" s="125"/>
      <c r="BE145" s="125"/>
      <c r="BF145" s="123"/>
      <c r="BH145" s="125"/>
      <c r="BJ145" s="125"/>
      <c r="BK145" s="125"/>
      <c r="BM145" s="125"/>
      <c r="BN145" s="123"/>
      <c r="BP145" s="125"/>
      <c r="BQ145" s="125"/>
      <c r="BR145" s="125"/>
      <c r="BW145" s="125"/>
      <c r="BX145" s="123"/>
      <c r="BZ145" s="125"/>
      <c r="CA145" s="125"/>
      <c r="CB145" s="125"/>
      <c r="CG145" s="125"/>
      <c r="CH145" s="123"/>
      <c r="CJ145" s="125"/>
      <c r="CK145" s="125"/>
      <c r="CL145" s="125"/>
      <c r="DC145" s="125"/>
      <c r="DD145" s="123"/>
      <c r="DF145" s="125"/>
      <c r="DJ145" s="125"/>
      <c r="DK145" s="125"/>
      <c r="DL145" s="123"/>
      <c r="DN145" s="125"/>
      <c r="DR145" s="125"/>
      <c r="DS145" s="125"/>
      <c r="DT145" s="123"/>
      <c r="DV145" s="125"/>
      <c r="DZ145" s="125"/>
    </row>
    <row r="146" spans="8:130" s="119" customFormat="1">
      <c r="H146" s="125"/>
      <c r="I146" s="123"/>
      <c r="K146" s="125"/>
      <c r="M146" s="125"/>
      <c r="N146" s="125"/>
      <c r="O146" s="123"/>
      <c r="Q146" s="125"/>
      <c r="S146" s="125"/>
      <c r="T146" s="125"/>
      <c r="U146" s="123"/>
      <c r="W146" s="125"/>
      <c r="Y146" s="125"/>
      <c r="Z146" s="125"/>
      <c r="AA146" s="91"/>
      <c r="AB146" s="39"/>
      <c r="AC146" s="39"/>
      <c r="AD146" s="39"/>
      <c r="AE146" s="39"/>
      <c r="AG146" s="38"/>
      <c r="AH146" s="35"/>
      <c r="AI146" s="37"/>
      <c r="AJ146" s="37"/>
      <c r="AK146" s="37"/>
      <c r="AL146" s="37"/>
      <c r="AM146" s="37"/>
      <c r="AN146" s="37"/>
      <c r="AO146" s="37"/>
      <c r="AP146" s="37"/>
      <c r="AQ146" s="37"/>
      <c r="AS146" s="125"/>
      <c r="AT146" s="123"/>
      <c r="AV146" s="125"/>
      <c r="AX146" s="125"/>
      <c r="AY146" s="125"/>
      <c r="AZ146" s="123"/>
      <c r="BB146" s="125"/>
      <c r="BD146" s="125"/>
      <c r="BE146" s="125"/>
      <c r="BF146" s="123"/>
      <c r="BH146" s="125"/>
      <c r="BJ146" s="125"/>
      <c r="BK146" s="125"/>
      <c r="BM146" s="125"/>
      <c r="BN146" s="123"/>
      <c r="BP146" s="125"/>
      <c r="BQ146" s="125"/>
      <c r="BR146" s="125"/>
      <c r="BW146" s="125"/>
      <c r="BX146" s="123"/>
      <c r="BZ146" s="125"/>
      <c r="CA146" s="125"/>
      <c r="CB146" s="125"/>
      <c r="CG146" s="125"/>
      <c r="CH146" s="123"/>
      <c r="CJ146" s="125"/>
      <c r="CK146" s="125"/>
      <c r="CL146" s="125"/>
      <c r="DC146" s="125"/>
      <c r="DD146" s="123"/>
      <c r="DF146" s="125"/>
      <c r="DJ146" s="125"/>
      <c r="DK146" s="125"/>
      <c r="DL146" s="123"/>
      <c r="DN146" s="125"/>
      <c r="DR146" s="125"/>
      <c r="DS146" s="125"/>
      <c r="DT146" s="123"/>
      <c r="DV146" s="125"/>
      <c r="DZ146" s="125"/>
    </row>
    <row r="147" spans="8:130" s="119" customFormat="1">
      <c r="H147" s="125"/>
      <c r="I147" s="123"/>
      <c r="K147" s="125"/>
      <c r="M147" s="125"/>
      <c r="N147" s="125"/>
      <c r="O147" s="123"/>
      <c r="Q147" s="125"/>
      <c r="S147" s="125"/>
      <c r="T147" s="125"/>
      <c r="U147" s="123"/>
      <c r="W147" s="125"/>
      <c r="Y147" s="125"/>
      <c r="Z147" s="125"/>
      <c r="AA147" s="91"/>
      <c r="AB147" s="39"/>
      <c r="AC147" s="39"/>
      <c r="AD147" s="39"/>
      <c r="AE147" s="39"/>
      <c r="AG147" s="38"/>
      <c r="AH147" s="35"/>
      <c r="AI147" s="37"/>
      <c r="AJ147" s="37"/>
      <c r="AK147" s="37"/>
      <c r="AL147" s="37"/>
      <c r="AM147" s="37"/>
      <c r="AN147" s="37"/>
      <c r="AO147" s="37"/>
      <c r="AP147" s="37"/>
      <c r="AQ147" s="37"/>
      <c r="AS147" s="125"/>
      <c r="AT147" s="123"/>
      <c r="AV147" s="125"/>
      <c r="AX147" s="125"/>
      <c r="AY147" s="125"/>
      <c r="AZ147" s="123"/>
      <c r="BB147" s="125"/>
      <c r="BD147" s="125"/>
      <c r="BE147" s="125"/>
      <c r="BF147" s="123"/>
      <c r="BH147" s="125"/>
      <c r="BJ147" s="125"/>
      <c r="BK147" s="125"/>
      <c r="BM147" s="125"/>
      <c r="BN147" s="123"/>
      <c r="BP147" s="125"/>
      <c r="BQ147" s="125"/>
      <c r="BR147" s="125"/>
      <c r="BW147" s="125"/>
      <c r="BX147" s="123"/>
      <c r="BZ147" s="125"/>
      <c r="CA147" s="125"/>
      <c r="CB147" s="125"/>
      <c r="CG147" s="125"/>
      <c r="CH147" s="123"/>
      <c r="CJ147" s="125"/>
      <c r="CK147" s="125"/>
      <c r="CL147" s="125"/>
      <c r="DC147" s="125"/>
      <c r="DD147" s="123"/>
      <c r="DF147" s="125"/>
      <c r="DJ147" s="125"/>
      <c r="DK147" s="125"/>
      <c r="DL147" s="123"/>
      <c r="DN147" s="125"/>
      <c r="DR147" s="125"/>
      <c r="DS147" s="125"/>
      <c r="DT147" s="123"/>
      <c r="DV147" s="125"/>
      <c r="DZ147" s="125"/>
    </row>
    <row r="148" spans="8:130" s="119" customFormat="1">
      <c r="H148" s="125"/>
      <c r="I148" s="123"/>
      <c r="K148" s="125"/>
      <c r="M148" s="125"/>
      <c r="N148" s="125"/>
      <c r="O148" s="123"/>
      <c r="Q148" s="125"/>
      <c r="S148" s="125"/>
      <c r="T148" s="125"/>
      <c r="U148" s="123"/>
      <c r="W148" s="125"/>
      <c r="Y148" s="125"/>
      <c r="Z148" s="125"/>
      <c r="AA148" s="91"/>
      <c r="AB148" s="39"/>
      <c r="AC148" s="39"/>
      <c r="AD148" s="39"/>
      <c r="AE148" s="39"/>
      <c r="AG148" s="38"/>
      <c r="AH148" s="35"/>
      <c r="AI148" s="37"/>
      <c r="AJ148" s="37"/>
      <c r="AK148" s="37"/>
      <c r="AL148" s="37"/>
      <c r="AM148" s="37"/>
      <c r="AN148" s="37"/>
      <c r="AO148" s="37"/>
      <c r="AP148" s="37"/>
      <c r="AQ148" s="37"/>
      <c r="AS148" s="125"/>
      <c r="AT148" s="123"/>
      <c r="AV148" s="125"/>
      <c r="AX148" s="125"/>
      <c r="AY148" s="125"/>
      <c r="AZ148" s="123"/>
      <c r="BB148" s="125"/>
      <c r="BD148" s="125"/>
      <c r="BE148" s="125"/>
      <c r="BF148" s="123"/>
      <c r="BH148" s="125"/>
      <c r="BJ148" s="125"/>
      <c r="BK148" s="125"/>
      <c r="BM148" s="125"/>
      <c r="BN148" s="123"/>
      <c r="BP148" s="125"/>
      <c r="BQ148" s="125"/>
      <c r="BR148" s="125"/>
      <c r="BW148" s="125"/>
      <c r="BX148" s="123"/>
      <c r="BZ148" s="125"/>
      <c r="CA148" s="125"/>
      <c r="CB148" s="125"/>
      <c r="CG148" s="125"/>
      <c r="CH148" s="123"/>
      <c r="CJ148" s="125"/>
      <c r="CK148" s="125"/>
      <c r="CL148" s="125"/>
      <c r="DC148" s="125"/>
      <c r="DD148" s="123"/>
      <c r="DF148" s="125"/>
      <c r="DJ148" s="125"/>
      <c r="DK148" s="125"/>
      <c r="DL148" s="123"/>
      <c r="DN148" s="125"/>
      <c r="DR148" s="125"/>
      <c r="DS148" s="125"/>
      <c r="DT148" s="123"/>
      <c r="DV148" s="125"/>
      <c r="DZ148" s="125"/>
    </row>
    <row r="149" spans="8:130" s="119" customFormat="1">
      <c r="H149" s="125"/>
      <c r="I149" s="123"/>
      <c r="K149" s="125"/>
      <c r="M149" s="125"/>
      <c r="N149" s="125"/>
      <c r="O149" s="123"/>
      <c r="Q149" s="125"/>
      <c r="S149" s="125"/>
      <c r="T149" s="125"/>
      <c r="U149" s="123"/>
      <c r="W149" s="125"/>
      <c r="Y149" s="125"/>
      <c r="Z149" s="125"/>
      <c r="AA149" s="91"/>
      <c r="AB149" s="39"/>
      <c r="AC149" s="39"/>
      <c r="AD149" s="39"/>
      <c r="AE149" s="39"/>
      <c r="AG149" s="38"/>
      <c r="AH149" s="35"/>
      <c r="AI149" s="37"/>
      <c r="AJ149" s="37"/>
      <c r="AK149" s="37"/>
      <c r="AL149" s="37"/>
      <c r="AM149" s="37"/>
      <c r="AN149" s="37"/>
      <c r="AO149" s="37"/>
      <c r="AP149" s="37"/>
      <c r="AQ149" s="37"/>
      <c r="AS149" s="125"/>
      <c r="AT149" s="123"/>
      <c r="AV149" s="125"/>
      <c r="AX149" s="125"/>
      <c r="AY149" s="125"/>
      <c r="AZ149" s="123"/>
      <c r="BB149" s="125"/>
      <c r="BD149" s="125"/>
      <c r="BE149" s="125"/>
      <c r="BF149" s="123"/>
      <c r="BH149" s="125"/>
      <c r="BJ149" s="125"/>
      <c r="BK149" s="125"/>
      <c r="BM149" s="125"/>
      <c r="BN149" s="123"/>
      <c r="BP149" s="125"/>
      <c r="BQ149" s="125"/>
      <c r="BR149" s="125"/>
      <c r="BW149" s="125"/>
      <c r="BX149" s="123"/>
      <c r="BZ149" s="125"/>
      <c r="CA149" s="125"/>
      <c r="CB149" s="125"/>
      <c r="CG149" s="125"/>
      <c r="CH149" s="123"/>
      <c r="CJ149" s="125"/>
      <c r="CK149" s="125"/>
      <c r="CL149" s="125"/>
      <c r="DC149" s="125"/>
      <c r="DD149" s="123"/>
      <c r="DF149" s="125"/>
      <c r="DJ149" s="125"/>
      <c r="DK149" s="125"/>
      <c r="DL149" s="123"/>
      <c r="DN149" s="125"/>
      <c r="DR149" s="125"/>
      <c r="DS149" s="125"/>
      <c r="DT149" s="123"/>
      <c r="DV149" s="125"/>
      <c r="DZ149" s="125"/>
    </row>
    <row r="150" spans="8:130" s="119" customFormat="1">
      <c r="H150" s="125"/>
      <c r="I150" s="123"/>
      <c r="K150" s="125"/>
      <c r="M150" s="125"/>
      <c r="N150" s="125"/>
      <c r="O150" s="123"/>
      <c r="Q150" s="125"/>
      <c r="S150" s="125"/>
      <c r="T150" s="125"/>
      <c r="U150" s="123"/>
      <c r="W150" s="125"/>
      <c r="Y150" s="125"/>
      <c r="Z150" s="125"/>
      <c r="AA150" s="91"/>
      <c r="AB150" s="39"/>
      <c r="AC150" s="39"/>
      <c r="AD150" s="39"/>
      <c r="AE150" s="39"/>
      <c r="AG150" s="38"/>
      <c r="AH150" s="35"/>
      <c r="AI150" s="37"/>
      <c r="AJ150" s="37"/>
      <c r="AK150" s="37"/>
      <c r="AL150" s="37"/>
      <c r="AM150" s="37"/>
      <c r="AN150" s="37"/>
      <c r="AO150" s="37"/>
      <c r="AP150" s="37"/>
      <c r="AQ150" s="37"/>
      <c r="AS150" s="125"/>
      <c r="AT150" s="123"/>
      <c r="AV150" s="125"/>
      <c r="AX150" s="125"/>
      <c r="AY150" s="125"/>
      <c r="AZ150" s="123"/>
      <c r="BB150" s="125"/>
      <c r="BD150" s="125"/>
      <c r="BE150" s="125"/>
      <c r="BF150" s="123"/>
      <c r="BH150" s="125"/>
      <c r="BJ150" s="125"/>
      <c r="BK150" s="125"/>
      <c r="BM150" s="125"/>
      <c r="BN150" s="123"/>
      <c r="BP150" s="125"/>
      <c r="BQ150" s="125"/>
      <c r="BR150" s="125"/>
      <c r="BW150" s="125"/>
      <c r="BX150" s="123"/>
      <c r="BZ150" s="125"/>
      <c r="CA150" s="125"/>
      <c r="CB150" s="125"/>
      <c r="CG150" s="125"/>
      <c r="CH150" s="123"/>
      <c r="CJ150" s="125"/>
      <c r="CK150" s="125"/>
      <c r="CL150" s="125"/>
      <c r="DC150" s="125"/>
      <c r="DD150" s="123"/>
      <c r="DF150" s="125"/>
      <c r="DJ150" s="125"/>
      <c r="DK150" s="125"/>
      <c r="DL150" s="123"/>
      <c r="DN150" s="125"/>
      <c r="DR150" s="125"/>
      <c r="DS150" s="125"/>
      <c r="DT150" s="123"/>
      <c r="DV150" s="125"/>
      <c r="DZ150" s="125"/>
    </row>
    <row r="151" spans="8:130" s="119" customFormat="1">
      <c r="H151" s="125"/>
      <c r="I151" s="123"/>
      <c r="K151" s="125"/>
      <c r="M151" s="125"/>
      <c r="N151" s="125"/>
      <c r="O151" s="123"/>
      <c r="Q151" s="125"/>
      <c r="S151" s="125"/>
      <c r="T151" s="125"/>
      <c r="U151" s="123"/>
      <c r="W151" s="125"/>
      <c r="Y151" s="125"/>
      <c r="Z151" s="125"/>
      <c r="AA151" s="91"/>
      <c r="AB151" s="39"/>
      <c r="AC151" s="39"/>
      <c r="AD151" s="39"/>
      <c r="AE151" s="39"/>
      <c r="AG151" s="38"/>
      <c r="AH151" s="35"/>
      <c r="AI151" s="37"/>
      <c r="AJ151" s="37"/>
      <c r="AK151" s="37"/>
      <c r="AL151" s="37"/>
      <c r="AM151" s="37"/>
      <c r="AN151" s="37"/>
      <c r="AO151" s="37"/>
      <c r="AP151" s="37"/>
      <c r="AQ151" s="37"/>
      <c r="AS151" s="125"/>
      <c r="AT151" s="123"/>
      <c r="AV151" s="125"/>
      <c r="AX151" s="125"/>
      <c r="AY151" s="125"/>
      <c r="AZ151" s="123"/>
      <c r="BB151" s="125"/>
      <c r="BD151" s="125"/>
      <c r="BE151" s="125"/>
      <c r="BF151" s="123"/>
      <c r="BH151" s="125"/>
      <c r="BJ151" s="125"/>
      <c r="BK151" s="125"/>
      <c r="BM151" s="125"/>
      <c r="BN151" s="123"/>
      <c r="BP151" s="125"/>
      <c r="BQ151" s="125"/>
      <c r="BR151" s="125"/>
      <c r="BW151" s="125"/>
      <c r="BX151" s="123"/>
      <c r="BZ151" s="125"/>
      <c r="CA151" s="125"/>
      <c r="CB151" s="125"/>
      <c r="CG151" s="125"/>
      <c r="CH151" s="123"/>
      <c r="CJ151" s="125"/>
      <c r="CK151" s="125"/>
      <c r="CL151" s="125"/>
      <c r="DC151" s="125"/>
      <c r="DD151" s="123"/>
      <c r="DF151" s="125"/>
      <c r="DJ151" s="125"/>
      <c r="DK151" s="125"/>
      <c r="DL151" s="123"/>
      <c r="DN151" s="125"/>
      <c r="DR151" s="125"/>
      <c r="DS151" s="125"/>
      <c r="DT151" s="123"/>
      <c r="DV151" s="125"/>
      <c r="DZ151" s="125"/>
    </row>
    <row r="152" spans="8:130" s="119" customFormat="1">
      <c r="H152" s="125"/>
      <c r="I152" s="123"/>
      <c r="K152" s="125"/>
      <c r="M152" s="125"/>
      <c r="N152" s="125"/>
      <c r="O152" s="123"/>
      <c r="Q152" s="125"/>
      <c r="S152" s="125"/>
      <c r="T152" s="125"/>
      <c r="U152" s="123"/>
      <c r="W152" s="125"/>
      <c r="Y152" s="125"/>
      <c r="Z152" s="125"/>
      <c r="AA152" s="91"/>
      <c r="AB152" s="39"/>
      <c r="AC152" s="39"/>
      <c r="AD152" s="39"/>
      <c r="AE152" s="39"/>
      <c r="AG152" s="38"/>
      <c r="AH152" s="35"/>
      <c r="AI152" s="37"/>
      <c r="AJ152" s="37"/>
      <c r="AK152" s="37"/>
      <c r="AL152" s="37"/>
      <c r="AM152" s="37"/>
      <c r="AN152" s="37"/>
      <c r="AO152" s="37"/>
      <c r="AP152" s="37"/>
      <c r="AQ152" s="37"/>
      <c r="AS152" s="125"/>
      <c r="AT152" s="123"/>
      <c r="AV152" s="125"/>
      <c r="AX152" s="125"/>
      <c r="AY152" s="125"/>
      <c r="AZ152" s="123"/>
      <c r="BB152" s="125"/>
      <c r="BD152" s="125"/>
      <c r="BE152" s="125"/>
      <c r="BF152" s="123"/>
      <c r="BH152" s="125"/>
      <c r="BJ152" s="125"/>
      <c r="BK152" s="125"/>
      <c r="BM152" s="125"/>
      <c r="BN152" s="123"/>
      <c r="BP152" s="125"/>
      <c r="BQ152" s="125"/>
      <c r="BR152" s="125"/>
      <c r="BW152" s="125"/>
      <c r="BX152" s="123"/>
      <c r="BZ152" s="125"/>
      <c r="CA152" s="125"/>
      <c r="CB152" s="125"/>
      <c r="CG152" s="125"/>
      <c r="CH152" s="123"/>
      <c r="CJ152" s="125"/>
      <c r="CK152" s="125"/>
      <c r="CL152" s="125"/>
      <c r="DC152" s="125"/>
      <c r="DD152" s="123"/>
      <c r="DF152" s="125"/>
      <c r="DJ152" s="125"/>
      <c r="DK152" s="125"/>
      <c r="DL152" s="123"/>
      <c r="DN152" s="125"/>
      <c r="DR152" s="125"/>
      <c r="DS152" s="125"/>
      <c r="DT152" s="123"/>
      <c r="DV152" s="125"/>
      <c r="DZ152" s="125"/>
    </row>
    <row r="153" spans="8:130" s="119" customFormat="1">
      <c r="H153" s="125"/>
      <c r="I153" s="123"/>
      <c r="K153" s="125"/>
      <c r="M153" s="125"/>
      <c r="N153" s="125"/>
      <c r="O153" s="123"/>
      <c r="Q153" s="125"/>
      <c r="S153" s="125"/>
      <c r="T153" s="125"/>
      <c r="U153" s="123"/>
      <c r="W153" s="125"/>
      <c r="Y153" s="125"/>
      <c r="Z153" s="125"/>
      <c r="AA153" s="91"/>
      <c r="AB153" s="39"/>
      <c r="AC153" s="39"/>
      <c r="AD153" s="39"/>
      <c r="AE153" s="39"/>
      <c r="AG153" s="38"/>
      <c r="AH153" s="35"/>
      <c r="AI153" s="37"/>
      <c r="AJ153" s="37"/>
      <c r="AK153" s="37"/>
      <c r="AL153" s="37"/>
      <c r="AM153" s="37"/>
      <c r="AN153" s="37"/>
      <c r="AO153" s="37"/>
      <c r="AP153" s="37"/>
      <c r="AQ153" s="37"/>
      <c r="AS153" s="125"/>
      <c r="AT153" s="123"/>
      <c r="AV153" s="125"/>
      <c r="AX153" s="125"/>
      <c r="AY153" s="125"/>
      <c r="AZ153" s="123"/>
      <c r="BB153" s="125"/>
      <c r="BD153" s="125"/>
      <c r="BE153" s="125"/>
      <c r="BF153" s="123"/>
      <c r="BH153" s="125"/>
      <c r="BJ153" s="125"/>
      <c r="BK153" s="125"/>
      <c r="BM153" s="125"/>
      <c r="BN153" s="123"/>
      <c r="BP153" s="125"/>
      <c r="BQ153" s="125"/>
      <c r="BR153" s="125"/>
      <c r="BW153" s="125"/>
      <c r="BX153" s="123"/>
      <c r="BZ153" s="125"/>
      <c r="CA153" s="125"/>
      <c r="CB153" s="125"/>
      <c r="CG153" s="125"/>
      <c r="CH153" s="123"/>
      <c r="CJ153" s="125"/>
      <c r="CK153" s="125"/>
      <c r="CL153" s="125"/>
      <c r="DC153" s="125"/>
      <c r="DD153" s="123"/>
      <c r="DF153" s="125"/>
      <c r="DJ153" s="125"/>
      <c r="DK153" s="125"/>
      <c r="DL153" s="123"/>
      <c r="DN153" s="125"/>
      <c r="DR153" s="125"/>
      <c r="DS153" s="125"/>
      <c r="DT153" s="123"/>
      <c r="DV153" s="125"/>
      <c r="DZ153" s="125"/>
    </row>
    <row r="154" spans="8:130" s="119" customFormat="1">
      <c r="H154" s="125"/>
      <c r="I154" s="123"/>
      <c r="K154" s="125"/>
      <c r="M154" s="125"/>
      <c r="N154" s="125"/>
      <c r="O154" s="123"/>
      <c r="Q154" s="125"/>
      <c r="S154" s="125"/>
      <c r="T154" s="125"/>
      <c r="U154" s="123"/>
      <c r="W154" s="125"/>
      <c r="Y154" s="125"/>
      <c r="Z154" s="125"/>
      <c r="AA154" s="91"/>
      <c r="AB154" s="39"/>
      <c r="AC154" s="39"/>
      <c r="AD154" s="39"/>
      <c r="AE154" s="39"/>
      <c r="AG154" s="38"/>
      <c r="AH154" s="35"/>
      <c r="AI154" s="37"/>
      <c r="AJ154" s="37"/>
      <c r="AK154" s="37"/>
      <c r="AL154" s="37"/>
      <c r="AM154" s="37"/>
      <c r="AN154" s="37"/>
      <c r="AO154" s="37"/>
      <c r="AP154" s="37"/>
      <c r="AQ154" s="37"/>
      <c r="AS154" s="125"/>
      <c r="AT154" s="123"/>
      <c r="AV154" s="125"/>
      <c r="AX154" s="125"/>
      <c r="AY154" s="125"/>
      <c r="AZ154" s="123"/>
      <c r="BB154" s="125"/>
      <c r="BD154" s="125"/>
      <c r="BE154" s="125"/>
      <c r="BF154" s="123"/>
      <c r="BH154" s="125"/>
      <c r="BJ154" s="125"/>
      <c r="BK154" s="125"/>
      <c r="BM154" s="125"/>
      <c r="BN154" s="123"/>
      <c r="BP154" s="125"/>
      <c r="BQ154" s="125"/>
      <c r="BR154" s="125"/>
      <c r="BW154" s="125"/>
      <c r="BX154" s="123"/>
      <c r="BZ154" s="125"/>
      <c r="CA154" s="125"/>
      <c r="CB154" s="125"/>
      <c r="CG154" s="125"/>
      <c r="CH154" s="123"/>
      <c r="CJ154" s="125"/>
      <c r="CK154" s="125"/>
      <c r="CL154" s="125"/>
      <c r="DC154" s="125"/>
      <c r="DD154" s="123"/>
      <c r="DF154" s="125"/>
      <c r="DJ154" s="125"/>
      <c r="DK154" s="125"/>
      <c r="DL154" s="123"/>
      <c r="DN154" s="125"/>
      <c r="DR154" s="125"/>
      <c r="DS154" s="125"/>
      <c r="DT154" s="123"/>
      <c r="DV154" s="125"/>
      <c r="DZ154" s="125"/>
    </row>
    <row r="155" spans="8:130" s="119" customFormat="1">
      <c r="H155" s="125"/>
      <c r="I155" s="123"/>
      <c r="K155" s="125"/>
      <c r="M155" s="125"/>
      <c r="N155" s="125"/>
      <c r="O155" s="123"/>
      <c r="Q155" s="125"/>
      <c r="S155" s="125"/>
      <c r="T155" s="125"/>
      <c r="U155" s="123"/>
      <c r="W155" s="125"/>
      <c r="Y155" s="125"/>
      <c r="Z155" s="125"/>
      <c r="AA155" s="91"/>
      <c r="AB155" s="39"/>
      <c r="AC155" s="39"/>
      <c r="AD155" s="39"/>
      <c r="AE155" s="39"/>
      <c r="AG155" s="38"/>
      <c r="AH155" s="35"/>
      <c r="AI155" s="37"/>
      <c r="AJ155" s="37"/>
      <c r="AK155" s="37"/>
      <c r="AL155" s="37"/>
      <c r="AM155" s="37"/>
      <c r="AN155" s="37"/>
      <c r="AO155" s="37"/>
      <c r="AP155" s="37"/>
      <c r="AQ155" s="37"/>
      <c r="AS155" s="125"/>
      <c r="AT155" s="123"/>
      <c r="AV155" s="125"/>
      <c r="AX155" s="125"/>
      <c r="AY155" s="125"/>
      <c r="AZ155" s="123"/>
      <c r="BB155" s="125"/>
      <c r="BD155" s="125"/>
      <c r="BE155" s="125"/>
      <c r="BF155" s="123"/>
      <c r="BH155" s="125"/>
      <c r="BJ155" s="125"/>
      <c r="BK155" s="125"/>
      <c r="BM155" s="125"/>
      <c r="BN155" s="123"/>
      <c r="BP155" s="125"/>
      <c r="BQ155" s="125"/>
      <c r="BR155" s="125"/>
      <c r="BW155" s="125"/>
      <c r="BX155" s="123"/>
      <c r="BZ155" s="125"/>
      <c r="CA155" s="125"/>
      <c r="CB155" s="125"/>
      <c r="CG155" s="125"/>
      <c r="CH155" s="123"/>
      <c r="CJ155" s="125"/>
      <c r="CK155" s="125"/>
      <c r="CL155" s="125"/>
      <c r="DC155" s="125"/>
      <c r="DD155" s="123"/>
      <c r="DF155" s="125"/>
      <c r="DJ155" s="125"/>
      <c r="DK155" s="125"/>
      <c r="DL155" s="123"/>
      <c r="DN155" s="125"/>
      <c r="DR155" s="125"/>
      <c r="DS155" s="125"/>
      <c r="DT155" s="123"/>
      <c r="DV155" s="125"/>
      <c r="DZ155" s="125"/>
    </row>
    <row r="156" spans="8:130" s="119" customFormat="1">
      <c r="H156" s="125"/>
      <c r="I156" s="123"/>
      <c r="K156" s="125"/>
      <c r="M156" s="125"/>
      <c r="N156" s="125"/>
      <c r="O156" s="123"/>
      <c r="Q156" s="125"/>
      <c r="S156" s="125"/>
      <c r="T156" s="125"/>
      <c r="U156" s="123"/>
      <c r="W156" s="125"/>
      <c r="Y156" s="125"/>
      <c r="Z156" s="125"/>
      <c r="AA156" s="91"/>
      <c r="AB156" s="39"/>
      <c r="AC156" s="39"/>
      <c r="AD156" s="39"/>
      <c r="AE156" s="39"/>
      <c r="AG156" s="38"/>
      <c r="AH156" s="35"/>
      <c r="AI156" s="37"/>
      <c r="AJ156" s="37"/>
      <c r="AK156" s="37"/>
      <c r="AL156" s="37"/>
      <c r="AM156" s="37"/>
      <c r="AN156" s="37"/>
      <c r="AO156" s="37"/>
      <c r="AP156" s="37"/>
      <c r="AQ156" s="37"/>
      <c r="AS156" s="125"/>
      <c r="AT156" s="123"/>
      <c r="AV156" s="125"/>
      <c r="AX156" s="125"/>
      <c r="AY156" s="125"/>
      <c r="AZ156" s="123"/>
      <c r="BB156" s="125"/>
      <c r="BD156" s="125"/>
      <c r="BE156" s="125"/>
      <c r="BF156" s="123"/>
      <c r="BH156" s="125"/>
      <c r="BJ156" s="125"/>
      <c r="BK156" s="125"/>
      <c r="BM156" s="125"/>
      <c r="BN156" s="123"/>
      <c r="BP156" s="125"/>
      <c r="BQ156" s="125"/>
      <c r="BR156" s="125"/>
      <c r="BW156" s="125"/>
      <c r="BX156" s="123"/>
      <c r="BZ156" s="125"/>
      <c r="CA156" s="125"/>
      <c r="CB156" s="125"/>
      <c r="CG156" s="125"/>
      <c r="CH156" s="123"/>
      <c r="CJ156" s="125"/>
      <c r="CK156" s="125"/>
      <c r="CL156" s="125"/>
      <c r="DC156" s="125"/>
      <c r="DD156" s="123"/>
      <c r="DF156" s="125"/>
      <c r="DJ156" s="125"/>
      <c r="DK156" s="125"/>
      <c r="DL156" s="123"/>
      <c r="DN156" s="125"/>
      <c r="DR156" s="125"/>
      <c r="DS156" s="125"/>
      <c r="DT156" s="123"/>
      <c r="DV156" s="125"/>
      <c r="DZ156" s="125"/>
    </row>
    <row r="157" spans="8:130" s="119" customFormat="1">
      <c r="H157" s="125"/>
      <c r="I157" s="123"/>
      <c r="K157" s="125"/>
      <c r="M157" s="125"/>
      <c r="N157" s="125"/>
      <c r="O157" s="123"/>
      <c r="Q157" s="125"/>
      <c r="S157" s="125"/>
      <c r="T157" s="125"/>
      <c r="U157" s="123"/>
      <c r="W157" s="125"/>
      <c r="Y157" s="125"/>
      <c r="Z157" s="125"/>
      <c r="AA157" s="91"/>
      <c r="AB157" s="39"/>
      <c r="AC157" s="39"/>
      <c r="AD157" s="39"/>
      <c r="AE157" s="39"/>
      <c r="AG157" s="38"/>
      <c r="AH157" s="35"/>
      <c r="AI157" s="37"/>
      <c r="AJ157" s="37"/>
      <c r="AK157" s="37"/>
      <c r="AL157" s="37"/>
      <c r="AM157" s="37"/>
      <c r="AN157" s="37"/>
      <c r="AO157" s="37"/>
      <c r="AP157" s="37"/>
      <c r="AQ157" s="37"/>
      <c r="AS157" s="125"/>
      <c r="AT157" s="123"/>
      <c r="AV157" s="125"/>
      <c r="AX157" s="125"/>
      <c r="AY157" s="125"/>
      <c r="AZ157" s="123"/>
      <c r="BB157" s="125"/>
      <c r="BD157" s="125"/>
      <c r="BE157" s="125"/>
      <c r="BF157" s="123"/>
      <c r="BH157" s="125"/>
      <c r="BJ157" s="125"/>
      <c r="BK157" s="125"/>
      <c r="BM157" s="125"/>
      <c r="BN157" s="123"/>
      <c r="BP157" s="125"/>
      <c r="BQ157" s="125"/>
      <c r="BR157" s="125"/>
      <c r="BW157" s="125"/>
      <c r="BX157" s="123"/>
      <c r="BZ157" s="125"/>
      <c r="CA157" s="125"/>
      <c r="CB157" s="125"/>
      <c r="CG157" s="125"/>
      <c r="CH157" s="123"/>
      <c r="CJ157" s="125"/>
      <c r="CK157" s="125"/>
      <c r="CL157" s="125"/>
      <c r="DC157" s="125"/>
      <c r="DD157" s="123"/>
      <c r="DF157" s="125"/>
      <c r="DJ157" s="125"/>
      <c r="DK157" s="125"/>
      <c r="DL157" s="123"/>
      <c r="DN157" s="125"/>
      <c r="DR157" s="125"/>
      <c r="DS157" s="125"/>
      <c r="DT157" s="123"/>
      <c r="DV157" s="125"/>
      <c r="DZ157" s="125"/>
    </row>
    <row r="158" spans="8:130" s="119" customFormat="1">
      <c r="H158" s="125"/>
      <c r="I158" s="123"/>
      <c r="K158" s="125"/>
      <c r="M158" s="125"/>
      <c r="N158" s="125"/>
      <c r="O158" s="123"/>
      <c r="Q158" s="125"/>
      <c r="S158" s="125"/>
      <c r="T158" s="125"/>
      <c r="U158" s="123"/>
      <c r="W158" s="125"/>
      <c r="Y158" s="125"/>
      <c r="Z158" s="125"/>
      <c r="AA158" s="91"/>
      <c r="AB158" s="39"/>
      <c r="AC158" s="39"/>
      <c r="AD158" s="39"/>
      <c r="AE158" s="39"/>
      <c r="AG158" s="38"/>
      <c r="AH158" s="35"/>
      <c r="AI158" s="37"/>
      <c r="AJ158" s="37"/>
      <c r="AK158" s="37"/>
      <c r="AL158" s="37"/>
      <c r="AM158" s="37"/>
      <c r="AN158" s="37"/>
      <c r="AO158" s="37"/>
      <c r="AP158" s="37"/>
      <c r="AQ158" s="37"/>
      <c r="AS158" s="125"/>
      <c r="AT158" s="123"/>
      <c r="AV158" s="125"/>
      <c r="AX158" s="125"/>
      <c r="AY158" s="125"/>
      <c r="AZ158" s="123"/>
      <c r="BB158" s="125"/>
      <c r="BD158" s="125"/>
      <c r="BE158" s="125"/>
      <c r="BF158" s="123"/>
      <c r="BH158" s="125"/>
      <c r="BJ158" s="125"/>
      <c r="BK158" s="125"/>
      <c r="BM158" s="125"/>
      <c r="BN158" s="123"/>
      <c r="BP158" s="125"/>
      <c r="BQ158" s="125"/>
      <c r="BR158" s="125"/>
      <c r="BW158" s="125"/>
      <c r="BX158" s="123"/>
      <c r="BZ158" s="125"/>
      <c r="CA158" s="125"/>
      <c r="CB158" s="125"/>
      <c r="CG158" s="125"/>
      <c r="CH158" s="123"/>
      <c r="CJ158" s="125"/>
      <c r="CK158" s="125"/>
      <c r="CL158" s="125"/>
      <c r="DC158" s="125"/>
      <c r="DD158" s="123"/>
      <c r="DF158" s="125"/>
      <c r="DJ158" s="125"/>
      <c r="DK158" s="125"/>
      <c r="DL158" s="123"/>
      <c r="DN158" s="125"/>
      <c r="DR158" s="125"/>
      <c r="DS158" s="125"/>
      <c r="DT158" s="123"/>
      <c r="DV158" s="125"/>
      <c r="DZ158" s="125"/>
    </row>
    <row r="159" spans="8:130" s="119" customFormat="1">
      <c r="H159" s="125"/>
      <c r="I159" s="123"/>
      <c r="K159" s="125"/>
      <c r="M159" s="125"/>
      <c r="N159" s="125"/>
      <c r="O159" s="123"/>
      <c r="Q159" s="125"/>
      <c r="S159" s="125"/>
      <c r="T159" s="125"/>
      <c r="U159" s="123"/>
      <c r="W159" s="125"/>
      <c r="Y159" s="125"/>
      <c r="Z159" s="125"/>
      <c r="AA159" s="91"/>
      <c r="AB159" s="39"/>
      <c r="AC159" s="39"/>
      <c r="AD159" s="39"/>
      <c r="AE159" s="39"/>
      <c r="AG159" s="38"/>
      <c r="AH159" s="35"/>
      <c r="AI159" s="37"/>
      <c r="AJ159" s="37"/>
      <c r="AK159" s="37"/>
      <c r="AL159" s="37"/>
      <c r="AM159" s="37"/>
      <c r="AN159" s="37"/>
      <c r="AO159" s="37"/>
      <c r="AP159" s="37"/>
      <c r="AQ159" s="37"/>
      <c r="AS159" s="125"/>
      <c r="AT159" s="123"/>
      <c r="AV159" s="125"/>
      <c r="AX159" s="125"/>
      <c r="AY159" s="125"/>
      <c r="AZ159" s="123"/>
      <c r="BB159" s="125"/>
      <c r="BD159" s="125"/>
      <c r="BE159" s="125"/>
      <c r="BF159" s="123"/>
      <c r="BH159" s="125"/>
      <c r="BJ159" s="125"/>
      <c r="BK159" s="125"/>
      <c r="BM159" s="125"/>
      <c r="BN159" s="123"/>
      <c r="BP159" s="125"/>
      <c r="BQ159" s="125"/>
      <c r="BR159" s="125"/>
      <c r="BW159" s="125"/>
      <c r="BX159" s="123"/>
      <c r="BZ159" s="125"/>
      <c r="CA159" s="125"/>
      <c r="CB159" s="125"/>
      <c r="CG159" s="125"/>
      <c r="CH159" s="123"/>
      <c r="CJ159" s="125"/>
      <c r="CK159" s="125"/>
      <c r="CL159" s="125"/>
      <c r="DC159" s="125"/>
      <c r="DD159" s="123"/>
      <c r="DF159" s="125"/>
      <c r="DJ159" s="125"/>
      <c r="DK159" s="125"/>
      <c r="DL159" s="123"/>
      <c r="DN159" s="125"/>
      <c r="DR159" s="125"/>
      <c r="DS159" s="125"/>
      <c r="DT159" s="123"/>
      <c r="DV159" s="125"/>
      <c r="DZ159" s="125"/>
    </row>
    <row r="160" spans="8:130" s="119" customFormat="1">
      <c r="H160" s="125"/>
      <c r="I160" s="123"/>
      <c r="K160" s="125"/>
      <c r="M160" s="125"/>
      <c r="N160" s="125"/>
      <c r="O160" s="123"/>
      <c r="Q160" s="125"/>
      <c r="S160" s="125"/>
      <c r="T160" s="125"/>
      <c r="U160" s="123"/>
      <c r="W160" s="125"/>
      <c r="Y160" s="125"/>
      <c r="Z160" s="125"/>
      <c r="AA160" s="91"/>
      <c r="AB160" s="39"/>
      <c r="AC160" s="39"/>
      <c r="AD160" s="39"/>
      <c r="AE160" s="39"/>
      <c r="AG160" s="38"/>
      <c r="AH160" s="35"/>
      <c r="AI160" s="37"/>
      <c r="AJ160" s="37"/>
      <c r="AK160" s="37"/>
      <c r="AL160" s="37"/>
      <c r="AM160" s="37"/>
      <c r="AN160" s="37"/>
      <c r="AO160" s="37"/>
      <c r="AP160" s="37"/>
      <c r="AQ160" s="37"/>
      <c r="AS160" s="125"/>
      <c r="AT160" s="123"/>
      <c r="AV160" s="125"/>
      <c r="AX160" s="125"/>
      <c r="AY160" s="125"/>
      <c r="AZ160" s="123"/>
      <c r="BB160" s="125"/>
      <c r="BD160" s="125"/>
      <c r="BE160" s="125"/>
      <c r="BF160" s="123"/>
      <c r="BH160" s="125"/>
      <c r="BJ160" s="125"/>
      <c r="BK160" s="125"/>
      <c r="BM160" s="125"/>
      <c r="BN160" s="123"/>
      <c r="BP160" s="125"/>
      <c r="BQ160" s="125"/>
      <c r="BR160" s="125"/>
      <c r="BW160" s="125"/>
      <c r="BX160" s="123"/>
      <c r="BZ160" s="125"/>
      <c r="CA160" s="125"/>
      <c r="CB160" s="125"/>
      <c r="CG160" s="125"/>
      <c r="CH160" s="123"/>
      <c r="CJ160" s="125"/>
      <c r="CK160" s="125"/>
      <c r="CL160" s="125"/>
      <c r="DC160" s="125"/>
      <c r="DD160" s="123"/>
      <c r="DF160" s="125"/>
      <c r="DJ160" s="125"/>
      <c r="DK160" s="125"/>
      <c r="DL160" s="123"/>
      <c r="DN160" s="125"/>
      <c r="DR160" s="125"/>
      <c r="DS160" s="125"/>
      <c r="DT160" s="123"/>
      <c r="DV160" s="125"/>
      <c r="DZ160" s="125"/>
    </row>
    <row r="161" spans="8:130" s="119" customFormat="1">
      <c r="H161" s="125"/>
      <c r="I161" s="123"/>
      <c r="K161" s="125"/>
      <c r="M161" s="125"/>
      <c r="N161" s="125"/>
      <c r="O161" s="123"/>
      <c r="Q161" s="125"/>
      <c r="S161" s="125"/>
      <c r="T161" s="125"/>
      <c r="U161" s="123"/>
      <c r="W161" s="125"/>
      <c r="Y161" s="125"/>
      <c r="Z161" s="125"/>
      <c r="AA161" s="91"/>
      <c r="AB161" s="39"/>
      <c r="AC161" s="39"/>
      <c r="AD161" s="39"/>
      <c r="AE161" s="39"/>
      <c r="AG161" s="38"/>
      <c r="AH161" s="35"/>
      <c r="AI161" s="37"/>
      <c r="AJ161" s="37"/>
      <c r="AK161" s="37"/>
      <c r="AL161" s="37"/>
      <c r="AM161" s="37"/>
      <c r="AN161" s="37"/>
      <c r="AO161" s="37"/>
      <c r="AP161" s="37"/>
      <c r="AQ161" s="37"/>
      <c r="AS161" s="125"/>
      <c r="AT161" s="123"/>
      <c r="AV161" s="125"/>
      <c r="AX161" s="125"/>
      <c r="AY161" s="125"/>
      <c r="AZ161" s="123"/>
      <c r="BB161" s="125"/>
      <c r="BD161" s="125"/>
      <c r="BE161" s="125"/>
      <c r="BF161" s="123"/>
      <c r="BH161" s="125"/>
      <c r="BJ161" s="125"/>
      <c r="BK161" s="125"/>
      <c r="BM161" s="125"/>
      <c r="BN161" s="123"/>
      <c r="BP161" s="125"/>
      <c r="BQ161" s="125"/>
      <c r="BR161" s="125"/>
      <c r="BW161" s="125"/>
      <c r="BX161" s="123"/>
      <c r="BZ161" s="125"/>
      <c r="CA161" s="125"/>
      <c r="CB161" s="125"/>
      <c r="CG161" s="125"/>
      <c r="CH161" s="123"/>
      <c r="CJ161" s="125"/>
      <c r="CK161" s="125"/>
      <c r="CL161" s="125"/>
      <c r="DC161" s="125"/>
      <c r="DD161" s="123"/>
      <c r="DF161" s="125"/>
      <c r="DJ161" s="125"/>
      <c r="DK161" s="125"/>
      <c r="DL161" s="123"/>
      <c r="DN161" s="125"/>
      <c r="DR161" s="125"/>
      <c r="DS161" s="125"/>
      <c r="DT161" s="123"/>
      <c r="DV161" s="125"/>
      <c r="DZ161" s="125"/>
    </row>
    <row r="162" spans="8:130" s="119" customFormat="1">
      <c r="H162" s="125"/>
      <c r="I162" s="123"/>
      <c r="K162" s="125"/>
      <c r="M162" s="125"/>
      <c r="N162" s="125"/>
      <c r="O162" s="123"/>
      <c r="Q162" s="125"/>
      <c r="S162" s="125"/>
      <c r="T162" s="125"/>
      <c r="U162" s="123"/>
      <c r="W162" s="125"/>
      <c r="Y162" s="125"/>
      <c r="Z162" s="125"/>
      <c r="AA162" s="91"/>
      <c r="AB162" s="39"/>
      <c r="AC162" s="39"/>
      <c r="AD162" s="39"/>
      <c r="AE162" s="39"/>
      <c r="AG162" s="38"/>
      <c r="AH162" s="35"/>
      <c r="AI162" s="37"/>
      <c r="AJ162" s="37"/>
      <c r="AK162" s="37"/>
      <c r="AL162" s="37"/>
      <c r="AM162" s="37"/>
      <c r="AN162" s="37"/>
      <c r="AO162" s="37"/>
      <c r="AP162" s="37"/>
      <c r="AQ162" s="37"/>
      <c r="AS162" s="125"/>
      <c r="AT162" s="123"/>
      <c r="AV162" s="125"/>
      <c r="AX162" s="125"/>
      <c r="AY162" s="125"/>
      <c r="AZ162" s="123"/>
      <c r="BB162" s="125"/>
      <c r="BD162" s="125"/>
      <c r="BE162" s="125"/>
      <c r="BF162" s="123"/>
      <c r="BH162" s="125"/>
      <c r="BJ162" s="125"/>
      <c r="BK162" s="125"/>
      <c r="BM162" s="125"/>
      <c r="BN162" s="123"/>
      <c r="BP162" s="125"/>
      <c r="BQ162" s="125"/>
      <c r="BR162" s="125"/>
      <c r="BW162" s="125"/>
      <c r="BX162" s="123"/>
      <c r="BZ162" s="125"/>
      <c r="CA162" s="125"/>
      <c r="CB162" s="125"/>
      <c r="CG162" s="125"/>
      <c r="CH162" s="123"/>
      <c r="CJ162" s="125"/>
      <c r="CK162" s="125"/>
      <c r="CL162" s="125"/>
      <c r="DC162" s="125"/>
      <c r="DD162" s="123"/>
      <c r="DF162" s="125"/>
      <c r="DJ162" s="125"/>
      <c r="DK162" s="125"/>
      <c r="DL162" s="123"/>
      <c r="DN162" s="125"/>
      <c r="DR162" s="125"/>
      <c r="DS162" s="125"/>
      <c r="DT162" s="123"/>
      <c r="DV162" s="125"/>
      <c r="DZ162" s="125"/>
    </row>
    <row r="163" spans="8:130" s="119" customFormat="1">
      <c r="H163" s="125"/>
      <c r="I163" s="123"/>
      <c r="K163" s="125"/>
      <c r="M163" s="125"/>
      <c r="N163" s="125"/>
      <c r="O163" s="123"/>
      <c r="Q163" s="125"/>
      <c r="S163" s="125"/>
      <c r="T163" s="125"/>
      <c r="U163" s="123"/>
      <c r="W163" s="125"/>
      <c r="Y163" s="125"/>
      <c r="Z163" s="125"/>
      <c r="AA163" s="91"/>
      <c r="AB163" s="39"/>
      <c r="AC163" s="39"/>
      <c r="AD163" s="39"/>
      <c r="AE163" s="39"/>
      <c r="AG163" s="38"/>
      <c r="AH163" s="35"/>
      <c r="AI163" s="37"/>
      <c r="AJ163" s="37"/>
      <c r="AK163" s="37"/>
      <c r="AL163" s="37"/>
      <c r="AM163" s="37"/>
      <c r="AN163" s="37"/>
      <c r="AO163" s="37"/>
      <c r="AP163" s="37"/>
      <c r="AQ163" s="37"/>
      <c r="AS163" s="125"/>
      <c r="AT163" s="123"/>
      <c r="AV163" s="125"/>
      <c r="AX163" s="125"/>
      <c r="AY163" s="125"/>
      <c r="AZ163" s="123"/>
      <c r="BB163" s="125"/>
      <c r="BD163" s="125"/>
      <c r="BE163" s="125"/>
      <c r="BF163" s="123"/>
      <c r="BH163" s="125"/>
      <c r="BJ163" s="125"/>
      <c r="BK163" s="125"/>
      <c r="BM163" s="125"/>
      <c r="BN163" s="123"/>
      <c r="BP163" s="125"/>
      <c r="BQ163" s="125"/>
      <c r="BR163" s="125"/>
      <c r="BW163" s="125"/>
      <c r="BX163" s="123"/>
      <c r="BZ163" s="125"/>
      <c r="CA163" s="125"/>
      <c r="CB163" s="125"/>
      <c r="CG163" s="125"/>
      <c r="CH163" s="123"/>
      <c r="CJ163" s="125"/>
      <c r="CK163" s="125"/>
      <c r="CL163" s="125"/>
      <c r="DC163" s="125"/>
      <c r="DD163" s="123"/>
      <c r="DF163" s="125"/>
      <c r="DJ163" s="125"/>
      <c r="DK163" s="125"/>
      <c r="DL163" s="123"/>
      <c r="DN163" s="125"/>
      <c r="DR163" s="125"/>
      <c r="DS163" s="125"/>
      <c r="DT163" s="123"/>
      <c r="DV163" s="125"/>
      <c r="DZ163" s="125"/>
    </row>
    <row r="164" spans="8:130" s="119" customFormat="1">
      <c r="H164" s="125"/>
      <c r="I164" s="123"/>
      <c r="K164" s="125"/>
      <c r="M164" s="125"/>
      <c r="N164" s="125"/>
      <c r="O164" s="123"/>
      <c r="Q164" s="125"/>
      <c r="S164" s="125"/>
      <c r="T164" s="125"/>
      <c r="U164" s="123"/>
      <c r="W164" s="125"/>
      <c r="Y164" s="125"/>
      <c r="Z164" s="125"/>
      <c r="AA164" s="91"/>
      <c r="AB164" s="39"/>
      <c r="AC164" s="39"/>
      <c r="AD164" s="39"/>
      <c r="AE164" s="39"/>
      <c r="AG164" s="38"/>
      <c r="AH164" s="35"/>
      <c r="AI164" s="37"/>
      <c r="AJ164" s="37"/>
      <c r="AK164" s="37"/>
      <c r="AL164" s="37"/>
      <c r="AM164" s="37"/>
      <c r="AN164" s="37"/>
      <c r="AO164" s="37"/>
      <c r="AP164" s="37"/>
      <c r="AQ164" s="37"/>
      <c r="AS164" s="125"/>
      <c r="AT164" s="123"/>
      <c r="AV164" s="125"/>
      <c r="AX164" s="125"/>
      <c r="AY164" s="125"/>
      <c r="AZ164" s="123"/>
      <c r="BB164" s="125"/>
      <c r="BD164" s="125"/>
      <c r="BE164" s="125"/>
      <c r="BF164" s="123"/>
      <c r="BH164" s="125"/>
      <c r="BJ164" s="125"/>
      <c r="BK164" s="125"/>
      <c r="BM164" s="125"/>
      <c r="BN164" s="123"/>
      <c r="BP164" s="125"/>
      <c r="BQ164" s="125"/>
      <c r="BR164" s="125"/>
      <c r="BW164" s="125"/>
      <c r="BX164" s="123"/>
      <c r="BZ164" s="125"/>
      <c r="CA164" s="125"/>
      <c r="CB164" s="125"/>
      <c r="CG164" s="125"/>
      <c r="CH164" s="123"/>
      <c r="CJ164" s="125"/>
      <c r="CK164" s="125"/>
      <c r="CL164" s="125"/>
      <c r="DC164" s="125"/>
      <c r="DD164" s="123"/>
      <c r="DF164" s="125"/>
      <c r="DJ164" s="125"/>
      <c r="DK164" s="125"/>
      <c r="DL164" s="123"/>
      <c r="DN164" s="125"/>
      <c r="DR164" s="125"/>
      <c r="DS164" s="125"/>
      <c r="DT164" s="123"/>
      <c r="DV164" s="125"/>
      <c r="DZ164" s="125"/>
    </row>
    <row r="165" spans="8:130" s="119" customFormat="1">
      <c r="H165" s="125"/>
      <c r="I165" s="123"/>
      <c r="K165" s="125"/>
      <c r="M165" s="125"/>
      <c r="N165" s="125"/>
      <c r="O165" s="123"/>
      <c r="Q165" s="125"/>
      <c r="S165" s="125"/>
      <c r="T165" s="125"/>
      <c r="U165" s="123"/>
      <c r="W165" s="125"/>
      <c r="Y165" s="125"/>
      <c r="Z165" s="125"/>
      <c r="AA165" s="91"/>
      <c r="AB165" s="39"/>
      <c r="AC165" s="39"/>
      <c r="AD165" s="39"/>
      <c r="AE165" s="39"/>
      <c r="AG165" s="38"/>
      <c r="AH165" s="35"/>
      <c r="AI165" s="37"/>
      <c r="AJ165" s="37"/>
      <c r="AK165" s="37"/>
      <c r="AL165" s="37"/>
      <c r="AM165" s="37"/>
      <c r="AN165" s="37"/>
      <c r="AO165" s="37"/>
      <c r="AP165" s="37"/>
      <c r="AQ165" s="37"/>
      <c r="AS165" s="125"/>
      <c r="AT165" s="123"/>
      <c r="AV165" s="125"/>
      <c r="AX165" s="125"/>
      <c r="AY165" s="125"/>
      <c r="AZ165" s="123"/>
      <c r="BB165" s="125"/>
      <c r="BD165" s="125"/>
      <c r="BE165" s="125"/>
      <c r="BF165" s="123"/>
      <c r="BH165" s="125"/>
      <c r="BJ165" s="125"/>
      <c r="BK165" s="125"/>
      <c r="BM165" s="125"/>
      <c r="BN165" s="123"/>
      <c r="BP165" s="125"/>
      <c r="BQ165" s="125"/>
      <c r="BR165" s="125"/>
      <c r="BW165" s="125"/>
      <c r="BX165" s="123"/>
      <c r="BZ165" s="125"/>
      <c r="CA165" s="125"/>
      <c r="CB165" s="125"/>
      <c r="CG165" s="125"/>
      <c r="CH165" s="123"/>
      <c r="CJ165" s="125"/>
      <c r="CK165" s="125"/>
      <c r="CL165" s="125"/>
      <c r="DC165" s="125"/>
      <c r="DD165" s="123"/>
      <c r="DF165" s="125"/>
      <c r="DJ165" s="125"/>
      <c r="DK165" s="125"/>
      <c r="DL165" s="123"/>
      <c r="DN165" s="125"/>
      <c r="DR165" s="125"/>
      <c r="DS165" s="125"/>
      <c r="DT165" s="123"/>
      <c r="DV165" s="125"/>
      <c r="DZ165" s="125"/>
    </row>
    <row r="166" spans="8:130" s="119" customFormat="1">
      <c r="H166" s="125"/>
      <c r="I166" s="123"/>
      <c r="K166" s="125"/>
      <c r="M166" s="125"/>
      <c r="N166" s="125"/>
      <c r="O166" s="123"/>
      <c r="Q166" s="125"/>
      <c r="S166" s="125"/>
      <c r="T166" s="125"/>
      <c r="U166" s="123"/>
      <c r="W166" s="125"/>
      <c r="Y166" s="125"/>
      <c r="Z166" s="125"/>
      <c r="AA166" s="91"/>
      <c r="AB166" s="39"/>
      <c r="AC166" s="39"/>
      <c r="AD166" s="39"/>
      <c r="AE166" s="39"/>
      <c r="AG166" s="38"/>
      <c r="AH166" s="35"/>
      <c r="AI166" s="37"/>
      <c r="AJ166" s="37"/>
      <c r="AK166" s="37"/>
      <c r="AL166" s="37"/>
      <c r="AM166" s="37"/>
      <c r="AN166" s="37"/>
      <c r="AO166" s="37"/>
      <c r="AP166" s="37"/>
      <c r="AQ166" s="37"/>
      <c r="AS166" s="125"/>
      <c r="AT166" s="123"/>
      <c r="AV166" s="125"/>
      <c r="AX166" s="125"/>
      <c r="AY166" s="125"/>
      <c r="AZ166" s="123"/>
      <c r="BB166" s="125"/>
      <c r="BD166" s="125"/>
      <c r="BE166" s="125"/>
      <c r="BF166" s="123"/>
      <c r="BH166" s="125"/>
      <c r="BJ166" s="125"/>
      <c r="BK166" s="125"/>
      <c r="BM166" s="125"/>
      <c r="BN166" s="123"/>
      <c r="BP166" s="125"/>
      <c r="BQ166" s="125"/>
      <c r="BR166" s="125"/>
      <c r="BW166" s="125"/>
      <c r="BX166" s="123"/>
      <c r="BZ166" s="125"/>
      <c r="CA166" s="125"/>
      <c r="CB166" s="125"/>
      <c r="CG166" s="125"/>
      <c r="CH166" s="123"/>
      <c r="CJ166" s="125"/>
      <c r="CK166" s="125"/>
      <c r="CL166" s="125"/>
      <c r="DC166" s="125"/>
      <c r="DD166" s="123"/>
      <c r="DF166" s="125"/>
      <c r="DJ166" s="125"/>
      <c r="DK166" s="125"/>
      <c r="DL166" s="123"/>
      <c r="DN166" s="125"/>
      <c r="DR166" s="125"/>
      <c r="DS166" s="125"/>
      <c r="DT166" s="123"/>
      <c r="DV166" s="125"/>
      <c r="DZ166" s="125"/>
    </row>
    <row r="167" spans="8:130" s="119" customFormat="1">
      <c r="H167" s="125"/>
      <c r="I167" s="123"/>
      <c r="K167" s="125"/>
      <c r="M167" s="125"/>
      <c r="N167" s="125"/>
      <c r="O167" s="123"/>
      <c r="Q167" s="125"/>
      <c r="S167" s="125"/>
      <c r="T167" s="125"/>
      <c r="U167" s="123"/>
      <c r="W167" s="125"/>
      <c r="Y167" s="125"/>
      <c r="Z167" s="125"/>
      <c r="AA167" s="91"/>
      <c r="AB167" s="39"/>
      <c r="AC167" s="39"/>
      <c r="AD167" s="39"/>
      <c r="AE167" s="39"/>
      <c r="AG167" s="38"/>
      <c r="AH167" s="35"/>
      <c r="AI167" s="37"/>
      <c r="AJ167" s="37"/>
      <c r="AK167" s="37"/>
      <c r="AL167" s="37"/>
      <c r="AM167" s="37"/>
      <c r="AN167" s="37"/>
      <c r="AO167" s="37"/>
      <c r="AP167" s="37"/>
      <c r="AQ167" s="37"/>
      <c r="AS167" s="125"/>
      <c r="AT167" s="123"/>
      <c r="AV167" s="125"/>
      <c r="AX167" s="125"/>
      <c r="AY167" s="125"/>
      <c r="AZ167" s="123"/>
      <c r="BB167" s="125"/>
      <c r="BD167" s="125"/>
      <c r="BE167" s="125"/>
      <c r="BF167" s="123"/>
      <c r="BH167" s="125"/>
      <c r="BJ167" s="125"/>
      <c r="BK167" s="125"/>
      <c r="BM167" s="125"/>
      <c r="BN167" s="123"/>
      <c r="BP167" s="125"/>
      <c r="BQ167" s="125"/>
      <c r="BR167" s="125"/>
      <c r="BW167" s="125"/>
      <c r="BX167" s="123"/>
      <c r="BZ167" s="125"/>
      <c r="CA167" s="125"/>
      <c r="CB167" s="125"/>
      <c r="CG167" s="125"/>
      <c r="CH167" s="123"/>
      <c r="CJ167" s="125"/>
      <c r="CK167" s="125"/>
      <c r="CL167" s="125"/>
      <c r="DC167" s="125"/>
      <c r="DD167" s="123"/>
      <c r="DF167" s="125"/>
      <c r="DJ167" s="125"/>
      <c r="DK167" s="125"/>
      <c r="DL167" s="123"/>
      <c r="DN167" s="125"/>
      <c r="DR167" s="125"/>
      <c r="DS167" s="125"/>
      <c r="DT167" s="123"/>
      <c r="DV167" s="125"/>
      <c r="DZ167" s="125"/>
    </row>
    <row r="168" spans="8:130" s="119" customFormat="1">
      <c r="H168" s="125"/>
      <c r="I168" s="123"/>
      <c r="K168" s="125"/>
      <c r="M168" s="125"/>
      <c r="N168" s="125"/>
      <c r="O168" s="123"/>
      <c r="Q168" s="125"/>
      <c r="S168" s="125"/>
      <c r="T168" s="125"/>
      <c r="U168" s="123"/>
      <c r="W168" s="125"/>
      <c r="Y168" s="125"/>
      <c r="Z168" s="125"/>
      <c r="AA168" s="91"/>
      <c r="AB168" s="39"/>
      <c r="AC168" s="39"/>
      <c r="AD168" s="39"/>
      <c r="AE168" s="39"/>
      <c r="AG168" s="38"/>
      <c r="AH168" s="35"/>
      <c r="AI168" s="37"/>
      <c r="AJ168" s="37"/>
      <c r="AK168" s="37"/>
      <c r="AL168" s="37"/>
      <c r="AM168" s="37"/>
      <c r="AN168" s="37"/>
      <c r="AO168" s="37"/>
      <c r="AP168" s="37"/>
      <c r="AQ168" s="37"/>
      <c r="AS168" s="125"/>
      <c r="AT168" s="123"/>
      <c r="AV168" s="125"/>
      <c r="AX168" s="125"/>
      <c r="AY168" s="125"/>
      <c r="AZ168" s="123"/>
      <c r="BB168" s="125"/>
      <c r="BD168" s="125"/>
      <c r="BE168" s="125"/>
      <c r="BF168" s="123"/>
      <c r="BH168" s="125"/>
      <c r="BJ168" s="125"/>
      <c r="BK168" s="125"/>
      <c r="BM168" s="125"/>
      <c r="BN168" s="123"/>
      <c r="BP168" s="125"/>
      <c r="BQ168" s="125"/>
      <c r="BR168" s="125"/>
      <c r="BW168" s="125"/>
      <c r="BX168" s="123"/>
      <c r="BZ168" s="125"/>
      <c r="CA168" s="125"/>
      <c r="CB168" s="125"/>
      <c r="CG168" s="125"/>
      <c r="CH168" s="123"/>
      <c r="CJ168" s="125"/>
      <c r="CK168" s="125"/>
      <c r="CL168" s="125"/>
      <c r="DC168" s="125"/>
      <c r="DD168" s="123"/>
      <c r="DF168" s="125"/>
      <c r="DJ168" s="125"/>
      <c r="DK168" s="125"/>
      <c r="DL168" s="123"/>
      <c r="DN168" s="125"/>
      <c r="DR168" s="125"/>
      <c r="DS168" s="125"/>
      <c r="DT168" s="123"/>
      <c r="DV168" s="125"/>
      <c r="DZ168" s="125"/>
    </row>
    <row r="169" spans="8:130" s="119" customFormat="1">
      <c r="H169" s="125"/>
      <c r="I169" s="123"/>
      <c r="K169" s="125"/>
      <c r="M169" s="125"/>
      <c r="N169" s="125"/>
      <c r="O169" s="123"/>
      <c r="Q169" s="125"/>
      <c r="S169" s="125"/>
      <c r="T169" s="125"/>
      <c r="U169" s="123"/>
      <c r="W169" s="125"/>
      <c r="Y169" s="125"/>
      <c r="Z169" s="125"/>
      <c r="AA169" s="91"/>
      <c r="AB169" s="39"/>
      <c r="AC169" s="39"/>
      <c r="AD169" s="39"/>
      <c r="AE169" s="39"/>
      <c r="AG169" s="38"/>
      <c r="AH169" s="35"/>
      <c r="AI169" s="37"/>
      <c r="AJ169" s="37"/>
      <c r="AK169" s="37"/>
      <c r="AL169" s="37"/>
      <c r="AM169" s="37"/>
      <c r="AN169" s="37"/>
      <c r="AO169" s="37"/>
      <c r="AP169" s="37"/>
      <c r="AQ169" s="37"/>
      <c r="AS169" s="125"/>
      <c r="AT169" s="123"/>
      <c r="AV169" s="125"/>
      <c r="AX169" s="125"/>
      <c r="AY169" s="125"/>
      <c r="AZ169" s="123"/>
      <c r="BB169" s="125"/>
      <c r="BD169" s="125"/>
      <c r="BE169" s="125"/>
      <c r="BF169" s="123"/>
      <c r="BH169" s="125"/>
      <c r="BJ169" s="125"/>
      <c r="BK169" s="125"/>
      <c r="BM169" s="125"/>
      <c r="BN169" s="123"/>
      <c r="BP169" s="125"/>
      <c r="BQ169" s="125"/>
      <c r="BR169" s="125"/>
      <c r="BW169" s="125"/>
      <c r="BX169" s="123"/>
      <c r="BZ169" s="125"/>
      <c r="CA169" s="125"/>
      <c r="CB169" s="125"/>
      <c r="CG169" s="125"/>
      <c r="CH169" s="123"/>
      <c r="CJ169" s="125"/>
      <c r="CK169" s="125"/>
      <c r="CL169" s="125"/>
      <c r="DC169" s="125"/>
      <c r="DD169" s="123"/>
      <c r="DF169" s="125"/>
      <c r="DJ169" s="125"/>
      <c r="DK169" s="125"/>
      <c r="DL169" s="123"/>
      <c r="DN169" s="125"/>
      <c r="DR169" s="125"/>
      <c r="DS169" s="125"/>
      <c r="DT169" s="123"/>
      <c r="DV169" s="125"/>
      <c r="DZ169" s="125"/>
    </row>
    <row r="170" spans="8:130" s="119" customFormat="1">
      <c r="H170" s="125"/>
      <c r="I170" s="123"/>
      <c r="K170" s="125"/>
      <c r="M170" s="125"/>
      <c r="N170" s="125"/>
      <c r="O170" s="123"/>
      <c r="Q170" s="125"/>
      <c r="S170" s="125"/>
      <c r="T170" s="125"/>
      <c r="U170" s="123"/>
      <c r="W170" s="125"/>
      <c r="Y170" s="125"/>
      <c r="Z170" s="125"/>
      <c r="AA170" s="91"/>
      <c r="AB170" s="39"/>
      <c r="AC170" s="39"/>
      <c r="AD170" s="39"/>
      <c r="AE170" s="39"/>
      <c r="AG170" s="38"/>
      <c r="AH170" s="35"/>
      <c r="AI170" s="37"/>
      <c r="AJ170" s="37"/>
      <c r="AK170" s="37"/>
      <c r="AL170" s="37"/>
      <c r="AM170" s="37"/>
      <c r="AN170" s="37"/>
      <c r="AO170" s="37"/>
      <c r="AP170" s="37"/>
      <c r="AQ170" s="37"/>
      <c r="AS170" s="125"/>
      <c r="AT170" s="123"/>
      <c r="AV170" s="125"/>
      <c r="AX170" s="125"/>
      <c r="AY170" s="125"/>
      <c r="AZ170" s="123"/>
      <c r="BB170" s="125"/>
      <c r="BD170" s="125"/>
      <c r="BE170" s="125"/>
      <c r="BF170" s="123"/>
      <c r="BH170" s="125"/>
      <c r="BJ170" s="125"/>
      <c r="BK170" s="125"/>
      <c r="BM170" s="125"/>
      <c r="BN170" s="123"/>
      <c r="BP170" s="125"/>
      <c r="BQ170" s="125"/>
      <c r="BR170" s="125"/>
      <c r="BW170" s="125"/>
      <c r="BX170" s="123"/>
      <c r="BZ170" s="125"/>
      <c r="CA170" s="125"/>
      <c r="CB170" s="125"/>
      <c r="CG170" s="125"/>
      <c r="CH170" s="123"/>
      <c r="CJ170" s="125"/>
      <c r="CK170" s="125"/>
      <c r="CL170" s="125"/>
      <c r="DC170" s="125"/>
      <c r="DD170" s="123"/>
      <c r="DF170" s="125"/>
      <c r="DJ170" s="125"/>
      <c r="DK170" s="125"/>
      <c r="DL170" s="123"/>
      <c r="DN170" s="125"/>
      <c r="DR170" s="125"/>
      <c r="DS170" s="125"/>
      <c r="DT170" s="123"/>
      <c r="DV170" s="125"/>
      <c r="DZ170" s="125"/>
    </row>
    <row r="171" spans="8:130" s="119" customFormat="1">
      <c r="H171" s="125"/>
      <c r="I171" s="123"/>
      <c r="K171" s="125"/>
      <c r="M171" s="125"/>
      <c r="N171" s="125"/>
      <c r="O171" s="123"/>
      <c r="Q171" s="125"/>
      <c r="S171" s="125"/>
      <c r="T171" s="125"/>
      <c r="U171" s="123"/>
      <c r="W171" s="125"/>
      <c r="Y171" s="125"/>
      <c r="Z171" s="125"/>
      <c r="AA171" s="91"/>
      <c r="AB171" s="39"/>
      <c r="AC171" s="39"/>
      <c r="AD171" s="39"/>
      <c r="AE171" s="39"/>
      <c r="AG171" s="38"/>
      <c r="AH171" s="35"/>
      <c r="AI171" s="37"/>
      <c r="AJ171" s="37"/>
      <c r="AK171" s="37"/>
      <c r="AL171" s="37"/>
      <c r="AM171" s="37"/>
      <c r="AN171" s="37"/>
      <c r="AO171" s="37"/>
      <c r="AP171" s="37"/>
      <c r="AQ171" s="37"/>
      <c r="AS171" s="125"/>
      <c r="AT171" s="123"/>
      <c r="AV171" s="125"/>
      <c r="AX171" s="125"/>
      <c r="AY171" s="125"/>
      <c r="AZ171" s="123"/>
      <c r="BB171" s="125"/>
      <c r="BD171" s="125"/>
      <c r="BE171" s="125"/>
      <c r="BF171" s="123"/>
      <c r="BH171" s="125"/>
      <c r="BJ171" s="125"/>
      <c r="BK171" s="125"/>
      <c r="BM171" s="125"/>
      <c r="BN171" s="123"/>
      <c r="BP171" s="125"/>
      <c r="BQ171" s="125"/>
      <c r="BR171" s="125"/>
      <c r="BW171" s="125"/>
      <c r="BX171" s="123"/>
      <c r="BZ171" s="125"/>
      <c r="CA171" s="125"/>
      <c r="CB171" s="125"/>
      <c r="CG171" s="125"/>
      <c r="CH171" s="123"/>
      <c r="CJ171" s="125"/>
      <c r="CK171" s="125"/>
      <c r="CL171" s="125"/>
      <c r="DC171" s="125"/>
      <c r="DD171" s="123"/>
      <c r="DF171" s="125"/>
      <c r="DJ171" s="125"/>
      <c r="DK171" s="125"/>
      <c r="DL171" s="123"/>
      <c r="DN171" s="125"/>
      <c r="DR171" s="125"/>
      <c r="DS171" s="125"/>
      <c r="DT171" s="123"/>
      <c r="DV171" s="125"/>
      <c r="DZ171" s="125"/>
    </row>
    <row r="172" spans="8:130" s="119" customFormat="1">
      <c r="H172" s="125"/>
      <c r="I172" s="123"/>
      <c r="K172" s="125"/>
      <c r="M172" s="125"/>
      <c r="N172" s="125"/>
      <c r="O172" s="123"/>
      <c r="Q172" s="125"/>
      <c r="S172" s="125"/>
      <c r="T172" s="125"/>
      <c r="U172" s="123"/>
      <c r="W172" s="125"/>
      <c r="Y172" s="125"/>
      <c r="Z172" s="125"/>
      <c r="AA172" s="91"/>
      <c r="AB172" s="39"/>
      <c r="AC172" s="39"/>
      <c r="AD172" s="39"/>
      <c r="AE172" s="39"/>
      <c r="AG172" s="38"/>
      <c r="AH172" s="35"/>
      <c r="AI172" s="37"/>
      <c r="AJ172" s="37"/>
      <c r="AK172" s="37"/>
      <c r="AL172" s="37"/>
      <c r="AM172" s="37"/>
      <c r="AN172" s="37"/>
      <c r="AO172" s="37"/>
      <c r="AP172" s="37"/>
      <c r="AQ172" s="37"/>
      <c r="AS172" s="125"/>
      <c r="AT172" s="123"/>
      <c r="AV172" s="125"/>
      <c r="AX172" s="125"/>
      <c r="AY172" s="125"/>
      <c r="AZ172" s="123"/>
      <c r="BB172" s="125"/>
      <c r="BD172" s="125"/>
      <c r="BE172" s="125"/>
      <c r="BF172" s="123"/>
      <c r="BH172" s="125"/>
      <c r="BJ172" s="125"/>
      <c r="BK172" s="125"/>
      <c r="BM172" s="125"/>
      <c r="BN172" s="123"/>
      <c r="BP172" s="125"/>
      <c r="BQ172" s="125"/>
      <c r="BR172" s="125"/>
      <c r="BW172" s="125"/>
      <c r="BX172" s="123"/>
      <c r="BZ172" s="125"/>
      <c r="CA172" s="125"/>
      <c r="CB172" s="125"/>
      <c r="CG172" s="125"/>
      <c r="CH172" s="123"/>
      <c r="CJ172" s="125"/>
      <c r="CK172" s="125"/>
      <c r="CL172" s="125"/>
      <c r="DC172" s="125"/>
      <c r="DD172" s="123"/>
      <c r="DF172" s="125"/>
      <c r="DJ172" s="125"/>
      <c r="DK172" s="125"/>
      <c r="DL172" s="123"/>
      <c r="DN172" s="125"/>
      <c r="DR172" s="125"/>
      <c r="DS172" s="125"/>
      <c r="DT172" s="123"/>
      <c r="DV172" s="125"/>
      <c r="DZ172" s="125"/>
    </row>
    <row r="173" spans="8:130" s="119" customFormat="1">
      <c r="H173" s="125"/>
      <c r="I173" s="123"/>
      <c r="K173" s="125"/>
      <c r="M173" s="125"/>
      <c r="N173" s="125"/>
      <c r="O173" s="123"/>
      <c r="Q173" s="125"/>
      <c r="S173" s="125"/>
      <c r="T173" s="125"/>
      <c r="U173" s="123"/>
      <c r="W173" s="125"/>
      <c r="Y173" s="125"/>
      <c r="Z173" s="125"/>
      <c r="AA173" s="91"/>
      <c r="AB173" s="39"/>
      <c r="AC173" s="39"/>
      <c r="AD173" s="39"/>
      <c r="AE173" s="39"/>
      <c r="AG173" s="38"/>
      <c r="AH173" s="35"/>
      <c r="AI173" s="37"/>
      <c r="AJ173" s="37"/>
      <c r="AK173" s="37"/>
      <c r="AL173" s="37"/>
      <c r="AM173" s="37"/>
      <c r="AN173" s="37"/>
      <c r="AO173" s="37"/>
      <c r="AP173" s="37"/>
      <c r="AQ173" s="37"/>
      <c r="AS173" s="125"/>
      <c r="AT173" s="123"/>
      <c r="AV173" s="125"/>
      <c r="AX173" s="125"/>
      <c r="AY173" s="125"/>
      <c r="AZ173" s="123"/>
      <c r="BB173" s="125"/>
      <c r="BD173" s="125"/>
      <c r="BE173" s="125"/>
      <c r="BF173" s="123"/>
      <c r="BH173" s="125"/>
      <c r="BJ173" s="125"/>
      <c r="BK173" s="125"/>
      <c r="BM173" s="125"/>
      <c r="BN173" s="123"/>
      <c r="BP173" s="125"/>
      <c r="BQ173" s="125"/>
      <c r="BR173" s="125"/>
      <c r="BW173" s="125"/>
      <c r="BX173" s="123"/>
      <c r="BZ173" s="125"/>
      <c r="CA173" s="125"/>
      <c r="CB173" s="125"/>
      <c r="CG173" s="125"/>
      <c r="CH173" s="123"/>
      <c r="CJ173" s="125"/>
      <c r="CK173" s="125"/>
      <c r="CL173" s="125"/>
      <c r="DC173" s="125"/>
      <c r="DD173" s="123"/>
      <c r="DF173" s="125"/>
      <c r="DJ173" s="125"/>
      <c r="DK173" s="125"/>
      <c r="DL173" s="123"/>
      <c r="DN173" s="125"/>
      <c r="DR173" s="125"/>
      <c r="DS173" s="125"/>
      <c r="DT173" s="123"/>
      <c r="DV173" s="125"/>
      <c r="DZ173" s="125"/>
    </row>
    <row r="174" spans="8:130" s="119" customFormat="1">
      <c r="H174" s="125"/>
      <c r="I174" s="123"/>
      <c r="K174" s="125"/>
      <c r="M174" s="125"/>
      <c r="N174" s="125"/>
      <c r="O174" s="123"/>
      <c r="Q174" s="125"/>
      <c r="S174" s="125"/>
      <c r="T174" s="125"/>
      <c r="U174" s="123"/>
      <c r="W174" s="125"/>
      <c r="Y174" s="125"/>
      <c r="Z174" s="125"/>
      <c r="AA174" s="91"/>
      <c r="AB174" s="39"/>
      <c r="AC174" s="39"/>
      <c r="AD174" s="39"/>
      <c r="AE174" s="39"/>
      <c r="AG174" s="38"/>
      <c r="AH174" s="35"/>
      <c r="AI174" s="37"/>
      <c r="AJ174" s="37"/>
      <c r="AK174" s="37"/>
      <c r="AL174" s="37"/>
      <c r="AM174" s="37"/>
      <c r="AN174" s="37"/>
      <c r="AO174" s="37"/>
      <c r="AP174" s="37"/>
      <c r="AQ174" s="37"/>
      <c r="AS174" s="125"/>
      <c r="AT174" s="123"/>
      <c r="AV174" s="125"/>
      <c r="AX174" s="125"/>
      <c r="AY174" s="125"/>
      <c r="AZ174" s="123"/>
      <c r="BB174" s="125"/>
      <c r="BD174" s="125"/>
      <c r="BE174" s="125"/>
      <c r="BF174" s="123"/>
      <c r="BH174" s="125"/>
      <c r="BJ174" s="125"/>
      <c r="BK174" s="125"/>
      <c r="BM174" s="125"/>
      <c r="BN174" s="123"/>
      <c r="BP174" s="125"/>
      <c r="BQ174" s="125"/>
      <c r="BR174" s="125"/>
      <c r="BW174" s="125"/>
      <c r="BX174" s="123"/>
      <c r="BZ174" s="125"/>
      <c r="CA174" s="125"/>
      <c r="CB174" s="125"/>
      <c r="CG174" s="125"/>
      <c r="CH174" s="123"/>
      <c r="CJ174" s="125"/>
      <c r="CK174" s="125"/>
      <c r="CL174" s="125"/>
      <c r="DC174" s="125"/>
      <c r="DD174" s="123"/>
      <c r="DF174" s="125"/>
      <c r="DJ174" s="125"/>
      <c r="DK174" s="125"/>
      <c r="DL174" s="123"/>
      <c r="DN174" s="125"/>
      <c r="DR174" s="125"/>
      <c r="DS174" s="125"/>
      <c r="DT174" s="123"/>
      <c r="DV174" s="125"/>
      <c r="DZ174" s="125"/>
    </row>
    <row r="175" spans="8:130" s="119" customFormat="1">
      <c r="H175" s="125"/>
      <c r="I175" s="123"/>
      <c r="K175" s="125"/>
      <c r="M175" s="125"/>
      <c r="N175" s="125"/>
      <c r="O175" s="123"/>
      <c r="Q175" s="125"/>
      <c r="S175" s="125"/>
      <c r="T175" s="125"/>
      <c r="U175" s="123"/>
      <c r="W175" s="125"/>
      <c r="Y175" s="125"/>
      <c r="Z175" s="125"/>
      <c r="AA175" s="91"/>
      <c r="AB175" s="39"/>
      <c r="AC175" s="39"/>
      <c r="AD175" s="39"/>
      <c r="AE175" s="39"/>
      <c r="AG175" s="38"/>
      <c r="AH175" s="35"/>
      <c r="AI175" s="37"/>
      <c r="AJ175" s="37"/>
      <c r="AK175" s="37"/>
      <c r="AL175" s="37"/>
      <c r="AM175" s="37"/>
      <c r="AN175" s="37"/>
      <c r="AO175" s="37"/>
      <c r="AP175" s="37"/>
      <c r="AQ175" s="37"/>
      <c r="AS175" s="125"/>
      <c r="AT175" s="123"/>
      <c r="AV175" s="125"/>
      <c r="AX175" s="125"/>
      <c r="AY175" s="125"/>
      <c r="AZ175" s="123"/>
      <c r="BB175" s="125"/>
      <c r="BD175" s="125"/>
      <c r="BE175" s="125"/>
      <c r="BF175" s="123"/>
      <c r="BH175" s="125"/>
      <c r="BJ175" s="125"/>
      <c r="BK175" s="125"/>
      <c r="BM175" s="125"/>
      <c r="BN175" s="123"/>
      <c r="BP175" s="125"/>
      <c r="BQ175" s="125"/>
      <c r="BR175" s="125"/>
      <c r="BW175" s="125"/>
      <c r="BX175" s="123"/>
      <c r="BZ175" s="125"/>
      <c r="CA175" s="125"/>
      <c r="CB175" s="125"/>
      <c r="CG175" s="125"/>
      <c r="CH175" s="123"/>
      <c r="CJ175" s="125"/>
      <c r="CK175" s="125"/>
      <c r="CL175" s="125"/>
      <c r="DC175" s="125"/>
      <c r="DD175" s="123"/>
      <c r="DF175" s="125"/>
      <c r="DJ175" s="125"/>
      <c r="DK175" s="125"/>
      <c r="DL175" s="123"/>
      <c r="DN175" s="125"/>
      <c r="DR175" s="125"/>
      <c r="DS175" s="125"/>
      <c r="DT175" s="123"/>
      <c r="DV175" s="125"/>
      <c r="DZ175" s="125"/>
    </row>
    <row r="176" spans="8:130" s="119" customFormat="1">
      <c r="H176" s="125"/>
      <c r="I176" s="123"/>
      <c r="K176" s="125"/>
      <c r="M176" s="125"/>
      <c r="N176" s="125"/>
      <c r="O176" s="123"/>
      <c r="Q176" s="125"/>
      <c r="S176" s="125"/>
      <c r="T176" s="125"/>
      <c r="U176" s="123"/>
      <c r="W176" s="125"/>
      <c r="Y176" s="125"/>
      <c r="Z176" s="125"/>
      <c r="AA176" s="91"/>
      <c r="AB176" s="39"/>
      <c r="AC176" s="39"/>
      <c r="AD176" s="39"/>
      <c r="AE176" s="39"/>
      <c r="AG176" s="38"/>
      <c r="AH176" s="35"/>
      <c r="AI176" s="37"/>
      <c r="AJ176" s="37"/>
      <c r="AK176" s="37"/>
      <c r="AL176" s="37"/>
      <c r="AM176" s="37"/>
      <c r="AN176" s="37"/>
      <c r="AO176" s="37"/>
      <c r="AP176" s="37"/>
      <c r="AQ176" s="37"/>
      <c r="AS176" s="125"/>
      <c r="AT176" s="123"/>
      <c r="AV176" s="125"/>
      <c r="AX176" s="125"/>
      <c r="AY176" s="125"/>
      <c r="AZ176" s="123"/>
      <c r="BB176" s="125"/>
      <c r="BD176" s="125"/>
      <c r="BE176" s="125"/>
      <c r="BF176" s="123"/>
      <c r="BH176" s="125"/>
      <c r="BJ176" s="125"/>
      <c r="BK176" s="125"/>
      <c r="BM176" s="125"/>
      <c r="BN176" s="123"/>
      <c r="BP176" s="125"/>
      <c r="BQ176" s="125"/>
      <c r="BR176" s="125"/>
      <c r="BW176" s="125"/>
      <c r="BX176" s="123"/>
      <c r="BZ176" s="125"/>
      <c r="CA176" s="125"/>
      <c r="CB176" s="125"/>
      <c r="CG176" s="125"/>
      <c r="CH176" s="123"/>
      <c r="CJ176" s="125"/>
      <c r="CK176" s="125"/>
      <c r="CL176" s="125"/>
      <c r="DC176" s="125"/>
      <c r="DD176" s="123"/>
      <c r="DF176" s="125"/>
      <c r="DJ176" s="125"/>
      <c r="DK176" s="125"/>
      <c r="DL176" s="123"/>
      <c r="DN176" s="125"/>
      <c r="DR176" s="125"/>
      <c r="DS176" s="125"/>
      <c r="DT176" s="123"/>
      <c r="DV176" s="125"/>
      <c r="DZ176" s="125"/>
    </row>
    <row r="177" spans="8:130" s="119" customFormat="1">
      <c r="H177" s="125"/>
      <c r="I177" s="123"/>
      <c r="K177" s="125"/>
      <c r="M177" s="125"/>
      <c r="N177" s="125"/>
      <c r="O177" s="123"/>
      <c r="Q177" s="125"/>
      <c r="S177" s="125"/>
      <c r="T177" s="125"/>
      <c r="U177" s="123"/>
      <c r="W177" s="125"/>
      <c r="Y177" s="125"/>
      <c r="Z177" s="125"/>
      <c r="AA177" s="91"/>
      <c r="AB177" s="39"/>
      <c r="AC177" s="39"/>
      <c r="AD177" s="39"/>
      <c r="AE177" s="39"/>
      <c r="AG177" s="38"/>
      <c r="AH177" s="35"/>
      <c r="AI177" s="37"/>
      <c r="AJ177" s="37"/>
      <c r="AK177" s="37"/>
      <c r="AL177" s="37"/>
      <c r="AM177" s="37"/>
      <c r="AN177" s="37"/>
      <c r="AO177" s="37"/>
      <c r="AP177" s="37"/>
      <c r="AQ177" s="37"/>
      <c r="AS177" s="125"/>
      <c r="AT177" s="123"/>
      <c r="AV177" s="125"/>
      <c r="AX177" s="125"/>
      <c r="AY177" s="125"/>
      <c r="AZ177" s="123"/>
      <c r="BB177" s="125"/>
      <c r="BD177" s="125"/>
      <c r="BE177" s="125"/>
      <c r="BF177" s="123"/>
      <c r="BH177" s="125"/>
      <c r="BJ177" s="125"/>
      <c r="BK177" s="125"/>
      <c r="BM177" s="125"/>
      <c r="BN177" s="123"/>
      <c r="BP177" s="125"/>
      <c r="BQ177" s="125"/>
      <c r="BR177" s="125"/>
      <c r="BW177" s="125"/>
      <c r="BX177" s="123"/>
      <c r="BZ177" s="125"/>
      <c r="CA177" s="125"/>
      <c r="CB177" s="125"/>
      <c r="CG177" s="125"/>
      <c r="CH177" s="123"/>
      <c r="CJ177" s="125"/>
      <c r="CK177" s="125"/>
      <c r="CL177" s="125"/>
      <c r="DC177" s="125"/>
      <c r="DD177" s="123"/>
      <c r="DF177" s="125"/>
      <c r="DJ177" s="125"/>
      <c r="DK177" s="125"/>
      <c r="DL177" s="123"/>
      <c r="DN177" s="125"/>
      <c r="DR177" s="125"/>
      <c r="DS177" s="125"/>
      <c r="DT177" s="123"/>
      <c r="DV177" s="125"/>
      <c r="DZ177" s="125"/>
    </row>
    <row r="178" spans="8:130" s="119" customFormat="1">
      <c r="H178" s="125"/>
      <c r="I178" s="123"/>
      <c r="K178" s="125"/>
      <c r="M178" s="125"/>
      <c r="N178" s="125"/>
      <c r="O178" s="123"/>
      <c r="Q178" s="125"/>
      <c r="S178" s="125"/>
      <c r="T178" s="125"/>
      <c r="U178" s="123"/>
      <c r="W178" s="125"/>
      <c r="Y178" s="125"/>
      <c r="Z178" s="125"/>
      <c r="AA178" s="91"/>
      <c r="AB178" s="39"/>
      <c r="AC178" s="39"/>
      <c r="AD178" s="39"/>
      <c r="AE178" s="39"/>
      <c r="AG178" s="38"/>
      <c r="AH178" s="35"/>
      <c r="AI178" s="37"/>
      <c r="AJ178" s="37"/>
      <c r="AK178" s="37"/>
      <c r="AL178" s="37"/>
      <c r="AM178" s="37"/>
      <c r="AN178" s="37"/>
      <c r="AO178" s="37"/>
      <c r="AP178" s="37"/>
      <c r="AQ178" s="37"/>
      <c r="AS178" s="125"/>
      <c r="AT178" s="123"/>
      <c r="AV178" s="125"/>
      <c r="AX178" s="125"/>
      <c r="AY178" s="125"/>
      <c r="AZ178" s="123"/>
      <c r="BB178" s="125"/>
      <c r="BD178" s="125"/>
      <c r="BE178" s="125"/>
      <c r="BF178" s="123"/>
      <c r="BH178" s="125"/>
      <c r="BJ178" s="125"/>
      <c r="BK178" s="125"/>
      <c r="BM178" s="125"/>
      <c r="BN178" s="123"/>
      <c r="BP178" s="125"/>
      <c r="BQ178" s="125"/>
      <c r="BR178" s="125"/>
      <c r="BW178" s="125"/>
      <c r="BX178" s="123"/>
      <c r="BZ178" s="125"/>
      <c r="CA178" s="125"/>
      <c r="CB178" s="125"/>
      <c r="CG178" s="125"/>
      <c r="CH178" s="123"/>
      <c r="CJ178" s="125"/>
      <c r="CK178" s="125"/>
      <c r="CL178" s="125"/>
      <c r="DC178" s="125"/>
      <c r="DD178" s="123"/>
      <c r="DF178" s="125"/>
      <c r="DJ178" s="125"/>
      <c r="DK178" s="125"/>
      <c r="DL178" s="123"/>
      <c r="DN178" s="125"/>
      <c r="DR178" s="125"/>
      <c r="DS178" s="125"/>
      <c r="DT178" s="123"/>
      <c r="DV178" s="125"/>
      <c r="DZ178" s="125"/>
    </row>
    <row r="179" spans="8:130" s="119" customFormat="1">
      <c r="H179" s="125"/>
      <c r="I179" s="123"/>
      <c r="K179" s="125"/>
      <c r="M179" s="125"/>
      <c r="N179" s="125"/>
      <c r="O179" s="123"/>
      <c r="Q179" s="125"/>
      <c r="S179" s="125"/>
      <c r="T179" s="125"/>
      <c r="U179" s="123"/>
      <c r="W179" s="125"/>
      <c r="Y179" s="125"/>
      <c r="Z179" s="125"/>
      <c r="AA179" s="91"/>
      <c r="AB179" s="39"/>
      <c r="AC179" s="39"/>
      <c r="AD179" s="39"/>
      <c r="AE179" s="39"/>
      <c r="AG179" s="38"/>
      <c r="AH179" s="35"/>
      <c r="AI179" s="37"/>
      <c r="AJ179" s="37"/>
      <c r="AK179" s="37"/>
      <c r="AL179" s="37"/>
      <c r="AM179" s="37"/>
      <c r="AN179" s="37"/>
      <c r="AO179" s="37"/>
      <c r="AP179" s="37"/>
      <c r="AQ179" s="37"/>
      <c r="AS179" s="125"/>
      <c r="AT179" s="123"/>
      <c r="AV179" s="125"/>
      <c r="AX179" s="125"/>
      <c r="AY179" s="125"/>
      <c r="AZ179" s="123"/>
      <c r="BB179" s="125"/>
      <c r="BD179" s="125"/>
      <c r="BE179" s="125"/>
      <c r="BF179" s="123"/>
      <c r="BH179" s="125"/>
      <c r="BJ179" s="125"/>
      <c r="BK179" s="125"/>
      <c r="BM179" s="125"/>
      <c r="BN179" s="123"/>
      <c r="BP179" s="125"/>
      <c r="BQ179" s="125"/>
      <c r="BR179" s="125"/>
      <c r="BW179" s="125"/>
      <c r="BX179" s="123"/>
      <c r="BZ179" s="125"/>
      <c r="CA179" s="125"/>
      <c r="CB179" s="125"/>
      <c r="CG179" s="125"/>
      <c r="CH179" s="123"/>
      <c r="CJ179" s="125"/>
      <c r="CK179" s="125"/>
      <c r="CL179" s="125"/>
      <c r="DC179" s="125"/>
      <c r="DD179" s="123"/>
      <c r="DF179" s="125"/>
      <c r="DJ179" s="125"/>
      <c r="DK179" s="125"/>
      <c r="DL179" s="123"/>
      <c r="DN179" s="125"/>
      <c r="DR179" s="125"/>
      <c r="DS179" s="125"/>
      <c r="DT179" s="123"/>
      <c r="DV179" s="125"/>
      <c r="DZ179" s="125"/>
    </row>
    <row r="180" spans="8:130" s="119" customFormat="1">
      <c r="H180" s="125"/>
      <c r="I180" s="123"/>
      <c r="K180" s="125"/>
      <c r="M180" s="125"/>
      <c r="N180" s="125"/>
      <c r="O180" s="123"/>
      <c r="Q180" s="125"/>
      <c r="S180" s="125"/>
      <c r="T180" s="125"/>
      <c r="U180" s="123"/>
      <c r="W180" s="125"/>
      <c r="Y180" s="125"/>
      <c r="Z180" s="125"/>
      <c r="AA180" s="91"/>
      <c r="AB180" s="39"/>
      <c r="AC180" s="39"/>
      <c r="AD180" s="39"/>
      <c r="AE180" s="39"/>
      <c r="AG180" s="38"/>
      <c r="AH180" s="35"/>
      <c r="AI180" s="37"/>
      <c r="AJ180" s="37"/>
      <c r="AK180" s="37"/>
      <c r="AL180" s="37"/>
      <c r="AM180" s="37"/>
      <c r="AN180" s="37"/>
      <c r="AO180" s="37"/>
      <c r="AP180" s="37"/>
      <c r="AQ180" s="37"/>
      <c r="AS180" s="125"/>
      <c r="AT180" s="123"/>
      <c r="AV180" s="125"/>
      <c r="AX180" s="125"/>
      <c r="AY180" s="125"/>
      <c r="AZ180" s="123"/>
      <c r="BB180" s="125"/>
      <c r="BD180" s="125"/>
      <c r="BE180" s="125"/>
      <c r="BF180" s="123"/>
      <c r="BH180" s="125"/>
      <c r="BJ180" s="125"/>
      <c r="BK180" s="125"/>
      <c r="BM180" s="125"/>
      <c r="BN180" s="123"/>
      <c r="BP180" s="125"/>
      <c r="BQ180" s="125"/>
      <c r="BR180" s="125"/>
      <c r="BW180" s="125"/>
      <c r="BX180" s="123"/>
      <c r="BZ180" s="125"/>
      <c r="CA180" s="125"/>
      <c r="CB180" s="125"/>
      <c r="CG180" s="125"/>
      <c r="CH180" s="123"/>
      <c r="CJ180" s="125"/>
      <c r="CK180" s="125"/>
      <c r="CL180" s="125"/>
      <c r="DC180" s="125"/>
      <c r="DD180" s="123"/>
      <c r="DF180" s="125"/>
      <c r="DJ180" s="125"/>
      <c r="DK180" s="125"/>
      <c r="DL180" s="123"/>
      <c r="DN180" s="125"/>
      <c r="DR180" s="125"/>
      <c r="DS180" s="125"/>
      <c r="DT180" s="123"/>
      <c r="DV180" s="125"/>
      <c r="DZ180" s="125"/>
    </row>
    <row r="181" spans="8:130" s="119" customFormat="1">
      <c r="H181" s="125"/>
      <c r="I181" s="123"/>
      <c r="K181" s="125"/>
      <c r="M181" s="125"/>
      <c r="N181" s="125"/>
      <c r="O181" s="123"/>
      <c r="Q181" s="125"/>
      <c r="S181" s="125"/>
      <c r="T181" s="125"/>
      <c r="U181" s="123"/>
      <c r="W181" s="125"/>
      <c r="Y181" s="125"/>
      <c r="Z181" s="125"/>
      <c r="AA181" s="91"/>
      <c r="AB181" s="39"/>
      <c r="AC181" s="39"/>
      <c r="AD181" s="39"/>
      <c r="AE181" s="39"/>
      <c r="AG181" s="38"/>
      <c r="AH181" s="35"/>
      <c r="AI181" s="37"/>
      <c r="AJ181" s="37"/>
      <c r="AK181" s="37"/>
      <c r="AL181" s="37"/>
      <c r="AM181" s="37"/>
      <c r="AN181" s="37"/>
      <c r="AO181" s="37"/>
      <c r="AP181" s="37"/>
      <c r="AQ181" s="37"/>
      <c r="AS181" s="125"/>
      <c r="AT181" s="123"/>
      <c r="AV181" s="125"/>
      <c r="AX181" s="125"/>
      <c r="AY181" s="125"/>
      <c r="AZ181" s="123"/>
      <c r="BB181" s="125"/>
      <c r="BD181" s="125"/>
      <c r="BE181" s="125"/>
      <c r="BF181" s="123"/>
      <c r="BH181" s="125"/>
      <c r="BJ181" s="125"/>
      <c r="BK181" s="125"/>
      <c r="BM181" s="125"/>
      <c r="BN181" s="123"/>
      <c r="BP181" s="125"/>
      <c r="BQ181" s="125"/>
      <c r="BR181" s="125"/>
      <c r="BW181" s="125"/>
      <c r="BX181" s="123"/>
      <c r="BZ181" s="125"/>
      <c r="CA181" s="125"/>
      <c r="CB181" s="125"/>
      <c r="CG181" s="125"/>
      <c r="CH181" s="123"/>
      <c r="CJ181" s="125"/>
      <c r="CK181" s="125"/>
      <c r="CL181" s="125"/>
      <c r="DC181" s="125"/>
      <c r="DD181" s="123"/>
      <c r="DF181" s="125"/>
      <c r="DJ181" s="125"/>
      <c r="DK181" s="125"/>
      <c r="DL181" s="123"/>
      <c r="DN181" s="125"/>
      <c r="DR181" s="125"/>
      <c r="DS181" s="125"/>
      <c r="DT181" s="123"/>
      <c r="DV181" s="125"/>
      <c r="DZ181" s="125"/>
    </row>
    <row r="182" spans="8:130" s="119" customFormat="1">
      <c r="H182" s="125"/>
      <c r="I182" s="123"/>
      <c r="K182" s="125"/>
      <c r="M182" s="125"/>
      <c r="N182" s="125"/>
      <c r="O182" s="123"/>
      <c r="Q182" s="125"/>
      <c r="S182" s="125"/>
      <c r="T182" s="125"/>
      <c r="U182" s="123"/>
      <c r="W182" s="125"/>
      <c r="Y182" s="125"/>
      <c r="Z182" s="125"/>
      <c r="AA182" s="91"/>
      <c r="AB182" s="39"/>
      <c r="AC182" s="39"/>
      <c r="AD182" s="39"/>
      <c r="AE182" s="39"/>
      <c r="AG182" s="38"/>
      <c r="AH182" s="35"/>
      <c r="AI182" s="37"/>
      <c r="AJ182" s="37"/>
      <c r="AK182" s="37"/>
      <c r="AL182" s="37"/>
      <c r="AM182" s="37"/>
      <c r="AN182" s="37"/>
      <c r="AO182" s="37"/>
      <c r="AP182" s="37"/>
      <c r="AQ182" s="37"/>
      <c r="AS182" s="125"/>
      <c r="AT182" s="123"/>
      <c r="AV182" s="125"/>
      <c r="AX182" s="125"/>
      <c r="AY182" s="125"/>
      <c r="AZ182" s="123"/>
      <c r="BB182" s="125"/>
      <c r="BD182" s="125"/>
      <c r="BE182" s="125"/>
      <c r="BF182" s="123"/>
      <c r="BH182" s="125"/>
      <c r="BJ182" s="125"/>
      <c r="BK182" s="125"/>
      <c r="BM182" s="125"/>
      <c r="BN182" s="123"/>
      <c r="BP182" s="125"/>
      <c r="BQ182" s="125"/>
      <c r="BR182" s="125"/>
      <c r="BW182" s="125"/>
      <c r="BX182" s="123"/>
      <c r="BZ182" s="125"/>
      <c r="CA182" s="125"/>
      <c r="CB182" s="125"/>
      <c r="CG182" s="125"/>
      <c r="CH182" s="123"/>
      <c r="CJ182" s="125"/>
      <c r="CK182" s="125"/>
      <c r="CL182" s="125"/>
      <c r="DC182" s="125"/>
      <c r="DD182" s="123"/>
      <c r="DF182" s="125"/>
      <c r="DJ182" s="125"/>
      <c r="DK182" s="125"/>
      <c r="DL182" s="123"/>
      <c r="DN182" s="125"/>
      <c r="DR182" s="125"/>
      <c r="DS182" s="125"/>
      <c r="DT182" s="123"/>
      <c r="DV182" s="125"/>
      <c r="DZ182" s="125"/>
    </row>
    <row r="183" spans="8:130" s="119" customFormat="1">
      <c r="H183" s="125"/>
      <c r="I183" s="123"/>
      <c r="K183" s="125"/>
      <c r="M183" s="125"/>
      <c r="N183" s="125"/>
      <c r="O183" s="123"/>
      <c r="Q183" s="125"/>
      <c r="S183" s="125"/>
      <c r="T183" s="125"/>
      <c r="U183" s="123"/>
      <c r="W183" s="125"/>
      <c r="Y183" s="125"/>
      <c r="Z183" s="125"/>
      <c r="AA183" s="91"/>
      <c r="AB183" s="39"/>
      <c r="AC183" s="39"/>
      <c r="AD183" s="39"/>
      <c r="AE183" s="39"/>
      <c r="AG183" s="38"/>
      <c r="AH183" s="35"/>
      <c r="AI183" s="37"/>
      <c r="AJ183" s="37"/>
      <c r="AK183" s="37"/>
      <c r="AL183" s="37"/>
      <c r="AM183" s="37"/>
      <c r="AN183" s="37"/>
      <c r="AO183" s="37"/>
      <c r="AP183" s="37"/>
      <c r="AQ183" s="37"/>
      <c r="AS183" s="125"/>
      <c r="AT183" s="123"/>
      <c r="AV183" s="125"/>
      <c r="AX183" s="125"/>
      <c r="AY183" s="125"/>
      <c r="AZ183" s="123"/>
      <c r="BB183" s="125"/>
      <c r="BD183" s="125"/>
      <c r="BE183" s="125"/>
      <c r="BF183" s="123"/>
      <c r="BH183" s="125"/>
      <c r="BJ183" s="125"/>
      <c r="BK183" s="125"/>
      <c r="BM183" s="125"/>
      <c r="BN183" s="123"/>
      <c r="BP183" s="125"/>
      <c r="BQ183" s="125"/>
      <c r="BR183" s="125"/>
      <c r="BW183" s="125"/>
      <c r="BX183" s="123"/>
      <c r="BZ183" s="125"/>
      <c r="CA183" s="125"/>
      <c r="CB183" s="125"/>
      <c r="CG183" s="125"/>
      <c r="CH183" s="123"/>
      <c r="CJ183" s="125"/>
      <c r="CK183" s="125"/>
      <c r="CL183" s="125"/>
      <c r="DC183" s="125"/>
      <c r="DD183" s="123"/>
      <c r="DF183" s="125"/>
      <c r="DJ183" s="125"/>
      <c r="DK183" s="125"/>
      <c r="DL183" s="123"/>
      <c r="DN183" s="125"/>
      <c r="DR183" s="125"/>
      <c r="DS183" s="125"/>
      <c r="DT183" s="123"/>
      <c r="DV183" s="125"/>
      <c r="DZ183" s="125"/>
    </row>
    <row r="184" spans="8:130" s="119" customFormat="1">
      <c r="H184" s="125"/>
      <c r="I184" s="123"/>
      <c r="K184" s="125"/>
      <c r="M184" s="125"/>
      <c r="N184" s="125"/>
      <c r="O184" s="123"/>
      <c r="Q184" s="125"/>
      <c r="S184" s="125"/>
      <c r="T184" s="125"/>
      <c r="U184" s="123"/>
      <c r="W184" s="125"/>
      <c r="Y184" s="125"/>
      <c r="Z184" s="125"/>
      <c r="AA184" s="91"/>
      <c r="AB184" s="39"/>
      <c r="AC184" s="39"/>
      <c r="AD184" s="39"/>
      <c r="AE184" s="39"/>
      <c r="AG184" s="38"/>
      <c r="AH184" s="35"/>
      <c r="AI184" s="37"/>
      <c r="AJ184" s="37"/>
      <c r="AK184" s="37"/>
      <c r="AL184" s="37"/>
      <c r="AM184" s="37"/>
      <c r="AN184" s="37"/>
      <c r="AO184" s="37"/>
      <c r="AP184" s="37"/>
      <c r="AQ184" s="37"/>
      <c r="AS184" s="125"/>
      <c r="AT184" s="123"/>
      <c r="AV184" s="125"/>
      <c r="AX184" s="125"/>
      <c r="AY184" s="125"/>
      <c r="AZ184" s="123"/>
      <c r="BB184" s="125"/>
      <c r="BD184" s="125"/>
      <c r="BE184" s="125"/>
      <c r="BF184" s="123"/>
      <c r="BH184" s="125"/>
      <c r="BJ184" s="125"/>
      <c r="BK184" s="125"/>
      <c r="BM184" s="125"/>
      <c r="BN184" s="123"/>
      <c r="BP184" s="125"/>
      <c r="BQ184" s="125"/>
      <c r="BR184" s="125"/>
      <c r="BW184" s="125"/>
      <c r="BX184" s="123"/>
      <c r="BZ184" s="125"/>
      <c r="CA184" s="125"/>
      <c r="CB184" s="125"/>
      <c r="CG184" s="125"/>
      <c r="CH184" s="123"/>
      <c r="CJ184" s="125"/>
      <c r="CK184" s="125"/>
      <c r="CL184" s="125"/>
      <c r="DC184" s="125"/>
      <c r="DD184" s="123"/>
      <c r="DF184" s="125"/>
      <c r="DJ184" s="125"/>
      <c r="DK184" s="125"/>
      <c r="DL184" s="123"/>
      <c r="DN184" s="125"/>
      <c r="DR184" s="125"/>
      <c r="DS184" s="125"/>
      <c r="DT184" s="123"/>
      <c r="DV184" s="125"/>
      <c r="DZ184" s="125"/>
    </row>
    <row r="185" spans="8:130" s="119" customFormat="1">
      <c r="H185" s="125"/>
      <c r="I185" s="123"/>
      <c r="K185" s="125"/>
      <c r="M185" s="125"/>
      <c r="N185" s="125"/>
      <c r="O185" s="123"/>
      <c r="Q185" s="125"/>
      <c r="S185" s="125"/>
      <c r="T185" s="125"/>
      <c r="U185" s="123"/>
      <c r="W185" s="125"/>
      <c r="Y185" s="125"/>
      <c r="Z185" s="125"/>
      <c r="AA185" s="91"/>
      <c r="AB185" s="39"/>
      <c r="AC185" s="39"/>
      <c r="AD185" s="39"/>
      <c r="AE185" s="39"/>
      <c r="AG185" s="38"/>
      <c r="AH185" s="35"/>
      <c r="AI185" s="37"/>
      <c r="AJ185" s="37"/>
      <c r="AK185" s="37"/>
      <c r="AL185" s="37"/>
      <c r="AM185" s="37"/>
      <c r="AN185" s="37"/>
      <c r="AO185" s="37"/>
      <c r="AP185" s="37"/>
      <c r="AQ185" s="37"/>
      <c r="AS185" s="125"/>
      <c r="AT185" s="123"/>
      <c r="AV185" s="125"/>
      <c r="AX185" s="125"/>
      <c r="AY185" s="125"/>
      <c r="AZ185" s="123"/>
      <c r="BB185" s="125"/>
      <c r="BD185" s="125"/>
      <c r="BE185" s="125"/>
      <c r="BF185" s="123"/>
      <c r="BH185" s="125"/>
      <c r="BJ185" s="125"/>
      <c r="BK185" s="125"/>
      <c r="BM185" s="125"/>
      <c r="BN185" s="123"/>
      <c r="BP185" s="125"/>
      <c r="BQ185" s="125"/>
      <c r="BR185" s="125"/>
      <c r="BW185" s="125"/>
      <c r="BX185" s="123"/>
      <c r="BZ185" s="125"/>
      <c r="CA185" s="125"/>
      <c r="CB185" s="125"/>
      <c r="CG185" s="125"/>
      <c r="CH185" s="123"/>
      <c r="CJ185" s="125"/>
      <c r="CK185" s="125"/>
      <c r="CL185" s="125"/>
      <c r="DC185" s="125"/>
      <c r="DD185" s="123"/>
      <c r="DF185" s="125"/>
      <c r="DJ185" s="125"/>
      <c r="DK185" s="125"/>
      <c r="DL185" s="123"/>
      <c r="DN185" s="125"/>
      <c r="DR185" s="125"/>
      <c r="DS185" s="125"/>
      <c r="DT185" s="123"/>
      <c r="DV185" s="125"/>
      <c r="DZ185" s="125"/>
    </row>
    <row r="186" spans="8:130" s="119" customFormat="1">
      <c r="H186" s="125"/>
      <c r="I186" s="123"/>
      <c r="K186" s="125"/>
      <c r="M186" s="125"/>
      <c r="N186" s="125"/>
      <c r="O186" s="123"/>
      <c r="Q186" s="125"/>
      <c r="S186" s="125"/>
      <c r="T186" s="125"/>
      <c r="U186" s="123"/>
      <c r="W186" s="125"/>
      <c r="Y186" s="125"/>
      <c r="Z186" s="125"/>
      <c r="AA186" s="91"/>
      <c r="AB186" s="39"/>
      <c r="AC186" s="39"/>
      <c r="AD186" s="39"/>
      <c r="AE186" s="39"/>
      <c r="AG186" s="38"/>
      <c r="AH186" s="35"/>
      <c r="AI186" s="37"/>
      <c r="AJ186" s="37"/>
      <c r="AK186" s="37"/>
      <c r="AL186" s="37"/>
      <c r="AM186" s="37"/>
      <c r="AN186" s="37"/>
      <c r="AO186" s="37"/>
      <c r="AP186" s="37"/>
      <c r="AQ186" s="37"/>
      <c r="AS186" s="125"/>
      <c r="AT186" s="123"/>
      <c r="AV186" s="125"/>
      <c r="AX186" s="125"/>
      <c r="AY186" s="125"/>
      <c r="AZ186" s="123"/>
      <c r="BB186" s="125"/>
      <c r="BD186" s="125"/>
      <c r="BE186" s="125"/>
      <c r="BF186" s="123"/>
      <c r="BH186" s="125"/>
      <c r="BJ186" s="125"/>
      <c r="BK186" s="125"/>
      <c r="BM186" s="125"/>
      <c r="BN186" s="123"/>
      <c r="BP186" s="125"/>
      <c r="BQ186" s="125"/>
      <c r="BR186" s="125"/>
      <c r="BW186" s="125"/>
      <c r="BX186" s="123"/>
      <c r="BZ186" s="125"/>
      <c r="CA186" s="125"/>
      <c r="CB186" s="125"/>
      <c r="CG186" s="125"/>
      <c r="CH186" s="123"/>
      <c r="CJ186" s="125"/>
      <c r="CK186" s="125"/>
      <c r="CL186" s="125"/>
      <c r="DC186" s="125"/>
      <c r="DD186" s="123"/>
      <c r="DF186" s="125"/>
      <c r="DJ186" s="125"/>
      <c r="DK186" s="125"/>
      <c r="DL186" s="123"/>
      <c r="DN186" s="125"/>
      <c r="DR186" s="125"/>
      <c r="DS186" s="125"/>
      <c r="DT186" s="123"/>
      <c r="DV186" s="125"/>
      <c r="DZ186" s="125"/>
    </row>
    <row r="187" spans="8:130" s="119" customFormat="1">
      <c r="H187" s="125"/>
      <c r="I187" s="123"/>
      <c r="K187" s="125"/>
      <c r="M187" s="125"/>
      <c r="N187" s="125"/>
      <c r="O187" s="123"/>
      <c r="Q187" s="125"/>
      <c r="S187" s="125"/>
      <c r="T187" s="125"/>
      <c r="U187" s="123"/>
      <c r="W187" s="125"/>
      <c r="Y187" s="125"/>
      <c r="Z187" s="125"/>
      <c r="AA187" s="91"/>
      <c r="AB187" s="39"/>
      <c r="AC187" s="39"/>
      <c r="AD187" s="39"/>
      <c r="AE187" s="39"/>
      <c r="AG187" s="38"/>
      <c r="AH187" s="35"/>
      <c r="AI187" s="37"/>
      <c r="AJ187" s="37"/>
      <c r="AK187" s="37"/>
      <c r="AL187" s="37"/>
      <c r="AM187" s="37"/>
      <c r="AN187" s="37"/>
      <c r="AO187" s="37"/>
      <c r="AP187" s="37"/>
      <c r="AQ187" s="37"/>
      <c r="AS187" s="125"/>
      <c r="AT187" s="123"/>
      <c r="AV187" s="125"/>
      <c r="AX187" s="125"/>
      <c r="AY187" s="125"/>
      <c r="AZ187" s="123"/>
      <c r="BB187" s="125"/>
      <c r="BD187" s="125"/>
      <c r="BE187" s="125"/>
      <c r="BF187" s="123"/>
      <c r="BH187" s="125"/>
      <c r="BJ187" s="125"/>
      <c r="BK187" s="125"/>
      <c r="BM187" s="125"/>
      <c r="BN187" s="123"/>
      <c r="BP187" s="125"/>
      <c r="BQ187" s="125"/>
      <c r="BR187" s="125"/>
      <c r="BW187" s="125"/>
      <c r="BX187" s="123"/>
      <c r="BZ187" s="125"/>
      <c r="CA187" s="125"/>
      <c r="CB187" s="125"/>
      <c r="CG187" s="125"/>
      <c r="CH187" s="123"/>
      <c r="CJ187" s="125"/>
      <c r="CK187" s="125"/>
      <c r="CL187" s="125"/>
      <c r="DC187" s="125"/>
      <c r="DD187" s="123"/>
      <c r="DF187" s="125"/>
      <c r="DJ187" s="125"/>
      <c r="DK187" s="125"/>
      <c r="DL187" s="123"/>
      <c r="DN187" s="125"/>
      <c r="DR187" s="125"/>
      <c r="DS187" s="125"/>
      <c r="DT187" s="123"/>
      <c r="DV187" s="125"/>
      <c r="DZ187" s="125"/>
    </row>
    <row r="188" spans="8:130" s="119" customFormat="1">
      <c r="H188" s="125"/>
      <c r="I188" s="123"/>
      <c r="K188" s="125"/>
      <c r="M188" s="125"/>
      <c r="N188" s="125"/>
      <c r="O188" s="123"/>
      <c r="Q188" s="125"/>
      <c r="S188" s="125"/>
      <c r="T188" s="125"/>
      <c r="U188" s="123"/>
      <c r="W188" s="125"/>
      <c r="Y188" s="125"/>
      <c r="Z188" s="125"/>
      <c r="AA188" s="91"/>
      <c r="AB188" s="39"/>
      <c r="AC188" s="39"/>
      <c r="AD188" s="39"/>
      <c r="AE188" s="39"/>
      <c r="AG188" s="38"/>
      <c r="AH188" s="35"/>
      <c r="AI188" s="37"/>
      <c r="AJ188" s="37"/>
      <c r="AK188" s="37"/>
      <c r="AL188" s="37"/>
      <c r="AM188" s="37"/>
      <c r="AN188" s="37"/>
      <c r="AO188" s="37"/>
      <c r="AP188" s="37"/>
      <c r="AQ188" s="37"/>
      <c r="AS188" s="125"/>
      <c r="AT188" s="123"/>
      <c r="AV188" s="125"/>
      <c r="AX188" s="125"/>
      <c r="AY188" s="125"/>
      <c r="AZ188" s="123"/>
      <c r="BB188" s="125"/>
      <c r="BD188" s="125"/>
      <c r="BE188" s="125"/>
      <c r="BF188" s="123"/>
      <c r="BH188" s="125"/>
      <c r="BJ188" s="125"/>
      <c r="BK188" s="125"/>
      <c r="BM188" s="125"/>
      <c r="BN188" s="123"/>
      <c r="BP188" s="125"/>
      <c r="BQ188" s="125"/>
      <c r="BR188" s="125"/>
      <c r="BW188" s="125"/>
      <c r="BX188" s="123"/>
      <c r="BZ188" s="125"/>
      <c r="CA188" s="125"/>
      <c r="CB188" s="125"/>
      <c r="CG188" s="125"/>
      <c r="CH188" s="123"/>
      <c r="CJ188" s="125"/>
      <c r="CK188" s="125"/>
      <c r="CL188" s="125"/>
      <c r="DC188" s="125"/>
      <c r="DD188" s="123"/>
      <c r="DF188" s="125"/>
      <c r="DJ188" s="125"/>
      <c r="DK188" s="125"/>
      <c r="DL188" s="123"/>
      <c r="DN188" s="125"/>
      <c r="DR188" s="125"/>
      <c r="DS188" s="125"/>
      <c r="DT188" s="123"/>
      <c r="DV188" s="125"/>
      <c r="DZ188" s="125"/>
    </row>
    <row r="189" spans="8:130" s="119" customFormat="1">
      <c r="H189" s="125"/>
      <c r="I189" s="123"/>
      <c r="K189" s="125"/>
      <c r="M189" s="125"/>
      <c r="N189" s="125"/>
      <c r="O189" s="123"/>
      <c r="Q189" s="125"/>
      <c r="S189" s="125"/>
      <c r="T189" s="125"/>
      <c r="U189" s="123"/>
      <c r="W189" s="125"/>
      <c r="Y189" s="125"/>
      <c r="Z189" s="125"/>
      <c r="AA189" s="91"/>
      <c r="AB189" s="39"/>
      <c r="AC189" s="39"/>
      <c r="AD189" s="39"/>
      <c r="AE189" s="39"/>
      <c r="AG189" s="38"/>
      <c r="AH189" s="35"/>
      <c r="AI189" s="37"/>
      <c r="AJ189" s="37"/>
      <c r="AK189" s="37"/>
      <c r="AL189" s="37"/>
      <c r="AM189" s="37"/>
      <c r="AN189" s="37"/>
      <c r="AO189" s="37"/>
      <c r="AP189" s="37"/>
      <c r="AQ189" s="37"/>
      <c r="AS189" s="125"/>
      <c r="AT189" s="123"/>
      <c r="AV189" s="125"/>
      <c r="AX189" s="125"/>
      <c r="AY189" s="125"/>
      <c r="AZ189" s="123"/>
      <c r="BB189" s="125"/>
      <c r="BD189" s="125"/>
      <c r="BE189" s="125"/>
      <c r="BF189" s="123"/>
      <c r="BH189" s="125"/>
      <c r="BJ189" s="125"/>
      <c r="BK189" s="125"/>
      <c r="BM189" s="125"/>
      <c r="BN189" s="123"/>
      <c r="BP189" s="125"/>
      <c r="BQ189" s="125"/>
      <c r="BR189" s="125"/>
      <c r="BW189" s="125"/>
      <c r="BX189" s="123"/>
      <c r="BZ189" s="125"/>
      <c r="CA189" s="125"/>
      <c r="CB189" s="125"/>
      <c r="CG189" s="125"/>
      <c r="CH189" s="123"/>
      <c r="CJ189" s="125"/>
      <c r="CK189" s="125"/>
      <c r="CL189" s="125"/>
      <c r="DC189" s="125"/>
      <c r="DD189" s="123"/>
      <c r="DF189" s="125"/>
      <c r="DJ189" s="125"/>
      <c r="DK189" s="125"/>
      <c r="DL189" s="123"/>
      <c r="DN189" s="125"/>
      <c r="DR189" s="125"/>
      <c r="DS189" s="125"/>
      <c r="DT189" s="123"/>
      <c r="DV189" s="125"/>
      <c r="DZ189" s="125"/>
    </row>
    <row r="190" spans="8:130" s="119" customFormat="1">
      <c r="H190" s="125"/>
      <c r="I190" s="123"/>
      <c r="K190" s="125"/>
      <c r="M190" s="125"/>
      <c r="N190" s="125"/>
      <c r="O190" s="123"/>
      <c r="Q190" s="125"/>
      <c r="S190" s="125"/>
      <c r="T190" s="125"/>
      <c r="U190" s="123"/>
      <c r="W190" s="125"/>
      <c r="Y190" s="125"/>
      <c r="Z190" s="125"/>
      <c r="AA190" s="91"/>
      <c r="AB190" s="39"/>
      <c r="AC190" s="39"/>
      <c r="AD190" s="39"/>
      <c r="AE190" s="39"/>
      <c r="AG190" s="38"/>
      <c r="AH190" s="35"/>
      <c r="AI190" s="37"/>
      <c r="AJ190" s="37"/>
      <c r="AK190" s="37"/>
      <c r="AL190" s="37"/>
      <c r="AM190" s="37"/>
      <c r="AN190" s="37"/>
      <c r="AO190" s="37"/>
      <c r="AP190" s="37"/>
      <c r="AQ190" s="37"/>
      <c r="AS190" s="125"/>
      <c r="AT190" s="123"/>
      <c r="AV190" s="125"/>
      <c r="AX190" s="125"/>
      <c r="AY190" s="125"/>
      <c r="AZ190" s="123"/>
      <c r="BB190" s="125"/>
      <c r="BD190" s="125"/>
      <c r="BE190" s="125"/>
      <c r="BF190" s="123"/>
      <c r="BH190" s="125"/>
      <c r="BJ190" s="125"/>
      <c r="BK190" s="125"/>
      <c r="BM190" s="125"/>
      <c r="BN190" s="123"/>
      <c r="BP190" s="125"/>
      <c r="BQ190" s="125"/>
      <c r="BR190" s="125"/>
      <c r="BW190" s="125"/>
      <c r="BX190" s="123"/>
      <c r="BZ190" s="125"/>
      <c r="CA190" s="125"/>
      <c r="CB190" s="125"/>
      <c r="CG190" s="125"/>
      <c r="CH190" s="123"/>
      <c r="CJ190" s="125"/>
      <c r="CK190" s="125"/>
      <c r="CL190" s="125"/>
      <c r="DC190" s="125"/>
      <c r="DD190" s="123"/>
      <c r="DF190" s="125"/>
      <c r="DJ190" s="125"/>
      <c r="DK190" s="125"/>
      <c r="DL190" s="123"/>
      <c r="DN190" s="125"/>
      <c r="DR190" s="125"/>
      <c r="DS190" s="125"/>
      <c r="DT190" s="123"/>
      <c r="DV190" s="125"/>
      <c r="DZ190" s="125"/>
    </row>
    <row r="191" spans="8:130" s="119" customFormat="1">
      <c r="H191" s="125"/>
      <c r="I191" s="123"/>
      <c r="K191" s="125"/>
      <c r="M191" s="125"/>
      <c r="N191" s="125"/>
      <c r="O191" s="123"/>
      <c r="Q191" s="125"/>
      <c r="S191" s="125"/>
      <c r="T191" s="125"/>
      <c r="U191" s="123"/>
      <c r="W191" s="125"/>
      <c r="Y191" s="125"/>
      <c r="Z191" s="125"/>
      <c r="AA191" s="91"/>
      <c r="AB191" s="39"/>
      <c r="AC191" s="39"/>
      <c r="AD191" s="39"/>
      <c r="AE191" s="39"/>
      <c r="AG191" s="38"/>
      <c r="AH191" s="35"/>
      <c r="AI191" s="37"/>
      <c r="AJ191" s="37"/>
      <c r="AK191" s="37"/>
      <c r="AL191" s="37"/>
      <c r="AM191" s="37"/>
      <c r="AN191" s="37"/>
      <c r="AO191" s="37"/>
      <c r="AP191" s="37"/>
      <c r="AQ191" s="37"/>
      <c r="AS191" s="125"/>
      <c r="AT191" s="123"/>
      <c r="AV191" s="125"/>
      <c r="AX191" s="125"/>
      <c r="AY191" s="125"/>
      <c r="AZ191" s="123"/>
      <c r="BB191" s="125"/>
      <c r="BD191" s="125"/>
      <c r="BE191" s="125"/>
      <c r="BF191" s="123"/>
      <c r="BH191" s="125"/>
      <c r="BJ191" s="125"/>
      <c r="BK191" s="125"/>
      <c r="BM191" s="125"/>
      <c r="BN191" s="123"/>
      <c r="BP191" s="125"/>
      <c r="BQ191" s="125"/>
      <c r="BR191" s="125"/>
      <c r="BW191" s="125"/>
      <c r="BX191" s="123"/>
      <c r="BZ191" s="125"/>
      <c r="CA191" s="125"/>
      <c r="CB191" s="125"/>
      <c r="CG191" s="125"/>
      <c r="CH191" s="123"/>
      <c r="CJ191" s="125"/>
      <c r="CK191" s="125"/>
      <c r="CL191" s="125"/>
      <c r="DC191" s="125"/>
      <c r="DD191" s="123"/>
      <c r="DF191" s="125"/>
      <c r="DJ191" s="125"/>
      <c r="DK191" s="125"/>
      <c r="DL191" s="123"/>
      <c r="DN191" s="125"/>
      <c r="DR191" s="125"/>
      <c r="DS191" s="125"/>
      <c r="DT191" s="123"/>
      <c r="DV191" s="125"/>
      <c r="DZ191" s="125"/>
    </row>
    <row r="192" spans="8:130" s="119" customFormat="1">
      <c r="H192" s="125"/>
      <c r="I192" s="123"/>
      <c r="K192" s="125"/>
      <c r="M192" s="125"/>
      <c r="N192" s="125"/>
      <c r="O192" s="123"/>
      <c r="Q192" s="125"/>
      <c r="S192" s="125"/>
      <c r="T192" s="125"/>
      <c r="U192" s="123"/>
      <c r="W192" s="125"/>
      <c r="Y192" s="125"/>
      <c r="Z192" s="125"/>
      <c r="AA192" s="91"/>
      <c r="AB192" s="39"/>
      <c r="AC192" s="39"/>
      <c r="AD192" s="39"/>
      <c r="AE192" s="39"/>
      <c r="AG192" s="38"/>
      <c r="AH192" s="35"/>
      <c r="AI192" s="37"/>
      <c r="AJ192" s="37"/>
      <c r="AK192" s="37"/>
      <c r="AL192" s="37"/>
      <c r="AM192" s="37"/>
      <c r="AN192" s="37"/>
      <c r="AO192" s="37"/>
      <c r="AP192" s="37"/>
      <c r="AQ192" s="37"/>
      <c r="AS192" s="125"/>
      <c r="AT192" s="123"/>
      <c r="AV192" s="125"/>
      <c r="AX192" s="125"/>
      <c r="AY192" s="125"/>
      <c r="AZ192" s="123"/>
      <c r="BB192" s="125"/>
      <c r="BD192" s="125"/>
      <c r="BE192" s="125"/>
      <c r="BF192" s="123"/>
      <c r="BH192" s="125"/>
      <c r="BJ192" s="125"/>
      <c r="BK192" s="125"/>
      <c r="BM192" s="125"/>
      <c r="BN192" s="123"/>
      <c r="BP192" s="125"/>
      <c r="BQ192" s="125"/>
      <c r="BR192" s="125"/>
      <c r="BW192" s="125"/>
      <c r="BX192" s="123"/>
      <c r="BZ192" s="125"/>
      <c r="CA192" s="125"/>
      <c r="CB192" s="125"/>
      <c r="CG192" s="125"/>
      <c r="CH192" s="123"/>
      <c r="CJ192" s="125"/>
      <c r="CK192" s="125"/>
      <c r="CL192" s="125"/>
      <c r="DC192" s="125"/>
      <c r="DD192" s="123"/>
      <c r="DF192" s="125"/>
      <c r="DJ192" s="125"/>
      <c r="DK192" s="125"/>
      <c r="DL192" s="123"/>
      <c r="DN192" s="125"/>
      <c r="DR192" s="125"/>
      <c r="DS192" s="125"/>
      <c r="DT192" s="123"/>
      <c r="DV192" s="125"/>
      <c r="DZ192" s="125"/>
    </row>
    <row r="193" spans="8:130" s="119" customFormat="1">
      <c r="H193" s="125"/>
      <c r="I193" s="123"/>
      <c r="K193" s="125"/>
      <c r="M193" s="125"/>
      <c r="N193" s="125"/>
      <c r="O193" s="123"/>
      <c r="Q193" s="125"/>
      <c r="S193" s="125"/>
      <c r="T193" s="125"/>
      <c r="U193" s="123"/>
      <c r="W193" s="125"/>
      <c r="Y193" s="125"/>
      <c r="Z193" s="125"/>
      <c r="AA193" s="91"/>
      <c r="AB193" s="39"/>
      <c r="AC193" s="39"/>
      <c r="AD193" s="39"/>
      <c r="AE193" s="39"/>
      <c r="AG193" s="38"/>
      <c r="AH193" s="35"/>
      <c r="AI193" s="37"/>
      <c r="AJ193" s="37"/>
      <c r="AK193" s="37"/>
      <c r="AL193" s="37"/>
      <c r="AM193" s="37"/>
      <c r="AN193" s="37"/>
      <c r="AO193" s="37"/>
      <c r="AP193" s="37"/>
      <c r="AQ193" s="37"/>
      <c r="AS193" s="125"/>
      <c r="AT193" s="123"/>
      <c r="AV193" s="125"/>
      <c r="AX193" s="125"/>
      <c r="AY193" s="125"/>
      <c r="AZ193" s="123"/>
      <c r="BB193" s="125"/>
      <c r="BD193" s="125"/>
      <c r="BE193" s="125"/>
      <c r="BF193" s="123"/>
      <c r="BH193" s="125"/>
      <c r="BJ193" s="125"/>
      <c r="BK193" s="125"/>
      <c r="BM193" s="125"/>
      <c r="BN193" s="123"/>
      <c r="BP193" s="125"/>
      <c r="BQ193" s="125"/>
      <c r="BR193" s="125"/>
      <c r="BW193" s="125"/>
      <c r="BX193" s="123"/>
      <c r="BZ193" s="125"/>
      <c r="CA193" s="125"/>
      <c r="CB193" s="125"/>
      <c r="CG193" s="125"/>
      <c r="CH193" s="123"/>
      <c r="CJ193" s="125"/>
      <c r="CK193" s="125"/>
      <c r="CL193" s="125"/>
      <c r="DC193" s="125"/>
      <c r="DD193" s="123"/>
      <c r="DF193" s="125"/>
      <c r="DJ193" s="125"/>
      <c r="DK193" s="125"/>
      <c r="DL193" s="123"/>
      <c r="DN193" s="125"/>
      <c r="DR193" s="125"/>
      <c r="DS193" s="125"/>
      <c r="DT193" s="123"/>
      <c r="DV193" s="125"/>
      <c r="DZ193" s="125"/>
    </row>
    <row r="194" spans="8:130" s="119" customFormat="1">
      <c r="H194" s="125"/>
      <c r="I194" s="123"/>
      <c r="K194" s="125"/>
      <c r="M194" s="125"/>
      <c r="N194" s="125"/>
      <c r="O194" s="123"/>
      <c r="Q194" s="125"/>
      <c r="S194" s="125"/>
      <c r="T194" s="125"/>
      <c r="U194" s="123"/>
      <c r="W194" s="125"/>
      <c r="Y194" s="125"/>
      <c r="Z194" s="125"/>
      <c r="AA194" s="91"/>
      <c r="AB194" s="39"/>
      <c r="AC194" s="39"/>
      <c r="AD194" s="39"/>
      <c r="AE194" s="39"/>
      <c r="AG194" s="38"/>
      <c r="AH194" s="35"/>
      <c r="AI194" s="37"/>
      <c r="AJ194" s="37"/>
      <c r="AK194" s="37"/>
      <c r="AL194" s="37"/>
      <c r="AM194" s="37"/>
      <c r="AN194" s="37"/>
      <c r="AO194" s="37"/>
      <c r="AP194" s="37"/>
      <c r="AQ194" s="37"/>
      <c r="AS194" s="125"/>
      <c r="AT194" s="123"/>
      <c r="AV194" s="125"/>
      <c r="AX194" s="125"/>
      <c r="AY194" s="125"/>
      <c r="AZ194" s="123"/>
      <c r="BB194" s="125"/>
      <c r="BD194" s="125"/>
      <c r="BE194" s="125"/>
      <c r="BF194" s="123"/>
      <c r="BH194" s="125"/>
      <c r="BJ194" s="125"/>
      <c r="BK194" s="125"/>
      <c r="BM194" s="125"/>
      <c r="BN194" s="123"/>
      <c r="BP194" s="125"/>
      <c r="BQ194" s="125"/>
      <c r="BR194" s="125"/>
      <c r="BW194" s="125"/>
      <c r="BX194" s="123"/>
      <c r="BZ194" s="125"/>
      <c r="CA194" s="125"/>
      <c r="CB194" s="125"/>
      <c r="CG194" s="125"/>
      <c r="CH194" s="123"/>
      <c r="CJ194" s="125"/>
      <c r="CK194" s="125"/>
      <c r="CL194" s="125"/>
      <c r="DC194" s="125"/>
      <c r="DD194" s="123"/>
      <c r="DF194" s="125"/>
      <c r="DJ194" s="125"/>
      <c r="DK194" s="125"/>
      <c r="DL194" s="123"/>
      <c r="DN194" s="125"/>
      <c r="DR194" s="125"/>
      <c r="DS194" s="125"/>
      <c r="DT194" s="123"/>
      <c r="DV194" s="125"/>
      <c r="DZ194" s="125"/>
    </row>
    <row r="195" spans="8:130" s="119" customFormat="1">
      <c r="H195" s="125"/>
      <c r="I195" s="123"/>
      <c r="K195" s="125"/>
      <c r="M195" s="125"/>
      <c r="N195" s="125"/>
      <c r="O195" s="123"/>
      <c r="Q195" s="125"/>
      <c r="S195" s="125"/>
      <c r="T195" s="125"/>
      <c r="U195" s="123"/>
      <c r="W195" s="125"/>
      <c r="Y195" s="125"/>
      <c r="Z195" s="125"/>
      <c r="AA195" s="91"/>
      <c r="AB195" s="39"/>
      <c r="AC195" s="39"/>
      <c r="AD195" s="39"/>
      <c r="AE195" s="39"/>
      <c r="AG195" s="38"/>
      <c r="AH195" s="35"/>
      <c r="AI195" s="37"/>
      <c r="AJ195" s="37"/>
      <c r="AK195" s="37"/>
      <c r="AL195" s="37"/>
      <c r="AM195" s="37"/>
      <c r="AN195" s="37"/>
      <c r="AO195" s="37"/>
      <c r="AP195" s="37"/>
      <c r="AQ195" s="37"/>
      <c r="AS195" s="125"/>
      <c r="AT195" s="123"/>
      <c r="AV195" s="125"/>
      <c r="AX195" s="125"/>
      <c r="AY195" s="125"/>
      <c r="AZ195" s="123"/>
      <c r="BB195" s="125"/>
      <c r="BD195" s="125"/>
      <c r="BE195" s="125"/>
      <c r="BF195" s="123"/>
      <c r="BH195" s="125"/>
      <c r="BJ195" s="125"/>
      <c r="BK195" s="125"/>
      <c r="BM195" s="125"/>
      <c r="BN195" s="123"/>
      <c r="BP195" s="125"/>
      <c r="BQ195" s="125"/>
      <c r="BR195" s="125"/>
      <c r="BW195" s="125"/>
      <c r="BX195" s="123"/>
      <c r="BZ195" s="125"/>
      <c r="CA195" s="125"/>
      <c r="CB195" s="125"/>
      <c r="CG195" s="125"/>
      <c r="CH195" s="123"/>
      <c r="CJ195" s="125"/>
      <c r="CK195" s="125"/>
      <c r="CL195" s="125"/>
      <c r="DC195" s="125"/>
      <c r="DD195" s="123"/>
      <c r="DF195" s="125"/>
      <c r="DJ195" s="125"/>
      <c r="DK195" s="125"/>
      <c r="DL195" s="123"/>
      <c r="DN195" s="125"/>
      <c r="DR195" s="125"/>
      <c r="DS195" s="125"/>
      <c r="DT195" s="123"/>
      <c r="DV195" s="125"/>
      <c r="DZ195" s="125"/>
    </row>
    <row r="196" spans="8:130" s="119" customFormat="1">
      <c r="H196" s="125"/>
      <c r="I196" s="123"/>
      <c r="K196" s="125"/>
      <c r="M196" s="125"/>
      <c r="N196" s="125"/>
      <c r="O196" s="123"/>
      <c r="Q196" s="125"/>
      <c r="S196" s="125"/>
      <c r="T196" s="125"/>
      <c r="U196" s="123"/>
      <c r="W196" s="125"/>
      <c r="Y196" s="125"/>
      <c r="Z196" s="125"/>
      <c r="AA196" s="91"/>
      <c r="AB196" s="39"/>
      <c r="AC196" s="39"/>
      <c r="AD196" s="39"/>
      <c r="AE196" s="39"/>
      <c r="AG196" s="38"/>
      <c r="AH196" s="35"/>
      <c r="AI196" s="37"/>
      <c r="AJ196" s="37"/>
      <c r="AK196" s="37"/>
      <c r="AL196" s="37"/>
      <c r="AM196" s="37"/>
      <c r="AN196" s="37"/>
      <c r="AO196" s="37"/>
      <c r="AP196" s="37"/>
      <c r="AQ196" s="37"/>
      <c r="AS196" s="125"/>
      <c r="AT196" s="123"/>
      <c r="AV196" s="125"/>
      <c r="AX196" s="125"/>
      <c r="AY196" s="125"/>
      <c r="AZ196" s="123"/>
      <c r="BB196" s="125"/>
      <c r="BD196" s="125"/>
      <c r="BE196" s="125"/>
      <c r="BF196" s="123"/>
      <c r="BH196" s="125"/>
      <c r="BJ196" s="125"/>
      <c r="BK196" s="125"/>
      <c r="BM196" s="125"/>
      <c r="BN196" s="123"/>
      <c r="BP196" s="125"/>
      <c r="BQ196" s="125"/>
      <c r="BR196" s="125"/>
      <c r="BW196" s="125"/>
      <c r="BX196" s="123"/>
      <c r="BZ196" s="125"/>
      <c r="CA196" s="125"/>
      <c r="CB196" s="125"/>
      <c r="CG196" s="125"/>
      <c r="CH196" s="123"/>
      <c r="CJ196" s="125"/>
      <c r="CK196" s="125"/>
      <c r="CL196" s="125"/>
      <c r="DC196" s="125"/>
      <c r="DD196" s="123"/>
      <c r="DF196" s="125"/>
      <c r="DJ196" s="125"/>
      <c r="DK196" s="125"/>
      <c r="DL196" s="123"/>
      <c r="DN196" s="125"/>
      <c r="DR196" s="125"/>
      <c r="DS196" s="125"/>
      <c r="DT196" s="123"/>
      <c r="DV196" s="125"/>
      <c r="DZ196" s="125"/>
    </row>
    <row r="197" spans="8:130" s="119" customFormat="1">
      <c r="H197" s="125"/>
      <c r="I197" s="123"/>
      <c r="K197" s="125"/>
      <c r="M197" s="125"/>
      <c r="N197" s="125"/>
      <c r="O197" s="123"/>
      <c r="Q197" s="125"/>
      <c r="S197" s="125"/>
      <c r="T197" s="125"/>
      <c r="U197" s="123"/>
      <c r="W197" s="125"/>
      <c r="Y197" s="125"/>
      <c r="Z197" s="125"/>
      <c r="AA197" s="91"/>
      <c r="AB197" s="39"/>
      <c r="AC197" s="39"/>
      <c r="AD197" s="39"/>
      <c r="AE197" s="39"/>
      <c r="AG197" s="38"/>
      <c r="AH197" s="35"/>
      <c r="AI197" s="37"/>
      <c r="AJ197" s="37"/>
      <c r="AK197" s="37"/>
      <c r="AL197" s="37"/>
      <c r="AM197" s="37"/>
      <c r="AN197" s="37"/>
      <c r="AO197" s="37"/>
      <c r="AP197" s="37"/>
      <c r="AQ197" s="37"/>
      <c r="AS197" s="125"/>
      <c r="AT197" s="123"/>
      <c r="AV197" s="125"/>
      <c r="AX197" s="125"/>
      <c r="AY197" s="125"/>
      <c r="AZ197" s="123"/>
      <c r="BB197" s="125"/>
      <c r="BD197" s="125"/>
      <c r="BE197" s="125"/>
      <c r="BF197" s="123"/>
      <c r="BH197" s="125"/>
      <c r="BJ197" s="125"/>
      <c r="BK197" s="125"/>
      <c r="BM197" s="125"/>
      <c r="BN197" s="123"/>
      <c r="BP197" s="125"/>
      <c r="BQ197" s="125"/>
      <c r="BR197" s="125"/>
      <c r="BW197" s="125"/>
      <c r="BX197" s="123"/>
      <c r="BZ197" s="125"/>
      <c r="CA197" s="125"/>
      <c r="CB197" s="125"/>
      <c r="CG197" s="125"/>
      <c r="CH197" s="123"/>
      <c r="CJ197" s="125"/>
      <c r="CK197" s="125"/>
      <c r="CL197" s="125"/>
      <c r="DC197" s="125"/>
      <c r="DD197" s="123"/>
      <c r="DF197" s="125"/>
      <c r="DJ197" s="125"/>
      <c r="DK197" s="125"/>
      <c r="DL197" s="123"/>
      <c r="DN197" s="125"/>
      <c r="DR197" s="125"/>
      <c r="DS197" s="125"/>
      <c r="DT197" s="123"/>
      <c r="DV197" s="125"/>
      <c r="DZ197" s="125"/>
    </row>
    <row r="198" spans="8:130" s="119" customFormat="1">
      <c r="H198" s="125"/>
      <c r="I198" s="123"/>
      <c r="K198" s="125"/>
      <c r="M198" s="125"/>
      <c r="N198" s="125"/>
      <c r="O198" s="123"/>
      <c r="Q198" s="125"/>
      <c r="S198" s="125"/>
      <c r="T198" s="125"/>
      <c r="U198" s="123"/>
      <c r="W198" s="125"/>
      <c r="Y198" s="125"/>
      <c r="Z198" s="125"/>
      <c r="AA198" s="91"/>
      <c r="AB198" s="39"/>
      <c r="AC198" s="39"/>
      <c r="AD198" s="39"/>
      <c r="AE198" s="39"/>
      <c r="AG198" s="38"/>
      <c r="AH198" s="35"/>
      <c r="AI198" s="37"/>
      <c r="AJ198" s="37"/>
      <c r="AK198" s="37"/>
      <c r="AL198" s="37"/>
      <c r="AM198" s="37"/>
      <c r="AN198" s="37"/>
      <c r="AO198" s="37"/>
      <c r="AP198" s="37"/>
      <c r="AQ198" s="37"/>
      <c r="AS198" s="125"/>
      <c r="AT198" s="123"/>
      <c r="AV198" s="125"/>
      <c r="AX198" s="125"/>
      <c r="AY198" s="125"/>
      <c r="AZ198" s="123"/>
      <c r="BB198" s="125"/>
      <c r="BD198" s="125"/>
      <c r="BE198" s="125"/>
      <c r="BF198" s="123"/>
      <c r="BH198" s="125"/>
      <c r="BJ198" s="125"/>
      <c r="BK198" s="125"/>
      <c r="BM198" s="125"/>
      <c r="BN198" s="123"/>
      <c r="BP198" s="125"/>
      <c r="BQ198" s="125"/>
      <c r="BR198" s="125"/>
      <c r="BW198" s="125"/>
      <c r="BX198" s="123"/>
      <c r="BZ198" s="125"/>
      <c r="CA198" s="125"/>
      <c r="CB198" s="125"/>
      <c r="CG198" s="125"/>
      <c r="CH198" s="123"/>
      <c r="CJ198" s="125"/>
      <c r="CK198" s="125"/>
      <c r="CL198" s="125"/>
      <c r="DC198" s="125"/>
      <c r="DD198" s="123"/>
      <c r="DF198" s="125"/>
      <c r="DJ198" s="125"/>
      <c r="DK198" s="125"/>
      <c r="DL198" s="123"/>
      <c r="DN198" s="125"/>
      <c r="DR198" s="125"/>
      <c r="DS198" s="125"/>
      <c r="DT198" s="123"/>
      <c r="DV198" s="125"/>
      <c r="DZ198" s="125"/>
    </row>
    <row r="199" spans="8:130" s="119" customFormat="1">
      <c r="H199" s="125"/>
      <c r="I199" s="123"/>
      <c r="K199" s="125"/>
      <c r="M199" s="125"/>
      <c r="N199" s="125"/>
      <c r="O199" s="123"/>
      <c r="Q199" s="125"/>
      <c r="S199" s="125"/>
      <c r="T199" s="125"/>
      <c r="U199" s="123"/>
      <c r="W199" s="125"/>
      <c r="Y199" s="125"/>
      <c r="Z199" s="125"/>
      <c r="AA199" s="91"/>
      <c r="AB199" s="39"/>
      <c r="AC199" s="39"/>
      <c r="AD199" s="39"/>
      <c r="AE199" s="39"/>
      <c r="AG199" s="38"/>
      <c r="AH199" s="35"/>
      <c r="AI199" s="37"/>
      <c r="AJ199" s="37"/>
      <c r="AK199" s="37"/>
      <c r="AL199" s="37"/>
      <c r="AM199" s="37"/>
      <c r="AN199" s="37"/>
      <c r="AO199" s="37"/>
      <c r="AP199" s="37"/>
      <c r="AQ199" s="37"/>
      <c r="AS199" s="125"/>
      <c r="AT199" s="123"/>
      <c r="AV199" s="125"/>
      <c r="AX199" s="125"/>
      <c r="AY199" s="125"/>
      <c r="AZ199" s="123"/>
      <c r="BB199" s="125"/>
      <c r="BD199" s="125"/>
      <c r="BE199" s="125"/>
      <c r="BF199" s="123"/>
      <c r="BH199" s="125"/>
      <c r="BJ199" s="125"/>
      <c r="BK199" s="125"/>
      <c r="BM199" s="125"/>
      <c r="BN199" s="123"/>
      <c r="BP199" s="125"/>
      <c r="BQ199" s="125"/>
      <c r="BR199" s="125"/>
      <c r="BW199" s="125"/>
      <c r="BX199" s="123"/>
      <c r="BZ199" s="125"/>
      <c r="CA199" s="125"/>
      <c r="CB199" s="125"/>
      <c r="CG199" s="125"/>
      <c r="CH199" s="123"/>
      <c r="CJ199" s="125"/>
      <c r="CK199" s="125"/>
      <c r="CL199" s="125"/>
      <c r="DC199" s="125"/>
      <c r="DD199" s="123"/>
      <c r="DF199" s="125"/>
      <c r="DJ199" s="125"/>
      <c r="DK199" s="125"/>
      <c r="DL199" s="123"/>
      <c r="DN199" s="125"/>
      <c r="DR199" s="125"/>
      <c r="DS199" s="125"/>
      <c r="DT199" s="123"/>
      <c r="DV199" s="125"/>
      <c r="DZ199" s="125"/>
    </row>
    <row r="200" spans="8:130" s="119" customFormat="1">
      <c r="H200" s="125"/>
      <c r="I200" s="123"/>
      <c r="K200" s="125"/>
      <c r="M200" s="125"/>
      <c r="N200" s="125"/>
      <c r="O200" s="123"/>
      <c r="Q200" s="125"/>
      <c r="S200" s="125"/>
      <c r="T200" s="125"/>
      <c r="U200" s="123"/>
      <c r="W200" s="125"/>
      <c r="Y200" s="125"/>
      <c r="Z200" s="125"/>
      <c r="AA200" s="91"/>
      <c r="AB200" s="39"/>
      <c r="AC200" s="39"/>
      <c r="AD200" s="39"/>
      <c r="AE200" s="39"/>
      <c r="AG200" s="38"/>
      <c r="AH200" s="35"/>
      <c r="AI200" s="37"/>
      <c r="AJ200" s="37"/>
      <c r="AK200" s="37"/>
      <c r="AL200" s="37"/>
      <c r="AM200" s="37"/>
      <c r="AN200" s="37"/>
      <c r="AO200" s="37"/>
      <c r="AP200" s="37"/>
      <c r="AQ200" s="37"/>
      <c r="AS200" s="125"/>
      <c r="AT200" s="123"/>
      <c r="AV200" s="125"/>
      <c r="AX200" s="125"/>
      <c r="AY200" s="125"/>
      <c r="AZ200" s="123"/>
      <c r="BB200" s="125"/>
      <c r="BD200" s="125"/>
      <c r="BE200" s="125"/>
      <c r="BF200" s="123"/>
      <c r="BH200" s="125"/>
      <c r="BJ200" s="125"/>
      <c r="BK200" s="125"/>
      <c r="BM200" s="125"/>
      <c r="BN200" s="123"/>
      <c r="BP200" s="125"/>
      <c r="BQ200" s="125"/>
      <c r="BR200" s="125"/>
      <c r="BW200" s="125"/>
      <c r="BX200" s="123"/>
      <c r="BZ200" s="125"/>
      <c r="CA200" s="125"/>
      <c r="CB200" s="125"/>
      <c r="CG200" s="125"/>
      <c r="CH200" s="123"/>
      <c r="CJ200" s="125"/>
      <c r="CK200" s="125"/>
      <c r="CL200" s="125"/>
      <c r="DC200" s="125"/>
      <c r="DD200" s="123"/>
      <c r="DF200" s="125"/>
      <c r="DJ200" s="125"/>
      <c r="DK200" s="125"/>
      <c r="DL200" s="123"/>
      <c r="DN200" s="125"/>
      <c r="DR200" s="125"/>
      <c r="DS200" s="125"/>
      <c r="DT200" s="123"/>
      <c r="DV200" s="125"/>
      <c r="DZ200" s="125"/>
    </row>
    <row r="201" spans="8:130" s="119" customFormat="1">
      <c r="H201" s="125"/>
      <c r="I201" s="123"/>
      <c r="K201" s="125"/>
      <c r="M201" s="125"/>
      <c r="N201" s="125"/>
      <c r="O201" s="123"/>
      <c r="Q201" s="125"/>
      <c r="S201" s="125"/>
      <c r="T201" s="125"/>
      <c r="U201" s="123"/>
      <c r="W201" s="125"/>
      <c r="Y201" s="125"/>
      <c r="Z201" s="125"/>
      <c r="AA201" s="91"/>
      <c r="AB201" s="39"/>
      <c r="AC201" s="39"/>
      <c r="AD201" s="39"/>
      <c r="AE201" s="39"/>
      <c r="AG201" s="38"/>
      <c r="AH201" s="35"/>
      <c r="AI201" s="37"/>
      <c r="AJ201" s="37"/>
      <c r="AK201" s="37"/>
      <c r="AL201" s="37"/>
      <c r="AM201" s="37"/>
      <c r="AN201" s="37"/>
      <c r="AO201" s="37"/>
      <c r="AP201" s="37"/>
      <c r="AQ201" s="37"/>
      <c r="AS201" s="125"/>
      <c r="AT201" s="123"/>
      <c r="AV201" s="125"/>
      <c r="AX201" s="125"/>
      <c r="AY201" s="125"/>
      <c r="AZ201" s="123"/>
      <c r="BB201" s="125"/>
      <c r="BD201" s="125"/>
      <c r="BE201" s="125"/>
      <c r="BF201" s="123"/>
      <c r="BH201" s="125"/>
      <c r="BJ201" s="125"/>
      <c r="BK201" s="125"/>
      <c r="BM201" s="125"/>
      <c r="BN201" s="123"/>
      <c r="BP201" s="125"/>
      <c r="BQ201" s="125"/>
      <c r="BR201" s="125"/>
      <c r="BW201" s="125"/>
      <c r="BX201" s="123"/>
      <c r="BZ201" s="125"/>
      <c r="CA201" s="125"/>
      <c r="CB201" s="125"/>
      <c r="CG201" s="125"/>
      <c r="CH201" s="123"/>
      <c r="CJ201" s="125"/>
      <c r="CK201" s="125"/>
      <c r="CL201" s="125"/>
      <c r="DC201" s="125"/>
      <c r="DD201" s="123"/>
      <c r="DF201" s="125"/>
      <c r="DJ201" s="125"/>
      <c r="DK201" s="125"/>
      <c r="DL201" s="123"/>
      <c r="DN201" s="125"/>
      <c r="DR201" s="125"/>
      <c r="DS201" s="125"/>
      <c r="DT201" s="123"/>
      <c r="DV201" s="125"/>
      <c r="DZ201" s="125"/>
    </row>
    <row r="202" spans="8:130" s="119" customFormat="1">
      <c r="H202" s="125"/>
      <c r="I202" s="123"/>
      <c r="K202" s="125"/>
      <c r="M202" s="125"/>
      <c r="N202" s="125"/>
      <c r="O202" s="123"/>
      <c r="Q202" s="125"/>
      <c r="S202" s="125"/>
      <c r="T202" s="125"/>
      <c r="U202" s="123"/>
      <c r="W202" s="125"/>
      <c r="Y202" s="125"/>
      <c r="Z202" s="125"/>
      <c r="AA202" s="91"/>
      <c r="AB202" s="39"/>
      <c r="AC202" s="39"/>
      <c r="AD202" s="39"/>
      <c r="AE202" s="39"/>
      <c r="AG202" s="38"/>
      <c r="AH202" s="35"/>
      <c r="AI202" s="37"/>
      <c r="AJ202" s="37"/>
      <c r="AK202" s="37"/>
      <c r="AL202" s="37"/>
      <c r="AM202" s="37"/>
      <c r="AN202" s="37"/>
      <c r="AO202" s="37"/>
      <c r="AP202" s="37"/>
      <c r="AQ202" s="37"/>
      <c r="AS202" s="125"/>
      <c r="AT202" s="123"/>
      <c r="AV202" s="125"/>
      <c r="AX202" s="125"/>
      <c r="AY202" s="125"/>
      <c r="AZ202" s="123"/>
      <c r="BB202" s="125"/>
      <c r="BD202" s="125"/>
      <c r="BE202" s="125"/>
      <c r="BF202" s="123"/>
      <c r="BH202" s="125"/>
      <c r="BJ202" s="125"/>
      <c r="BK202" s="125"/>
      <c r="BM202" s="125"/>
      <c r="BN202" s="123"/>
      <c r="BP202" s="125"/>
      <c r="BQ202" s="125"/>
      <c r="BR202" s="125"/>
      <c r="BW202" s="125"/>
      <c r="BX202" s="123"/>
      <c r="BZ202" s="125"/>
      <c r="CA202" s="125"/>
      <c r="CB202" s="125"/>
      <c r="CG202" s="125"/>
      <c r="CH202" s="123"/>
      <c r="CJ202" s="125"/>
      <c r="CK202" s="125"/>
      <c r="CL202" s="125"/>
      <c r="DC202" s="125"/>
      <c r="DD202" s="123"/>
      <c r="DF202" s="125"/>
      <c r="DJ202" s="125"/>
      <c r="DK202" s="125"/>
      <c r="DL202" s="123"/>
      <c r="DN202" s="125"/>
      <c r="DR202" s="125"/>
      <c r="DS202" s="125"/>
      <c r="DT202" s="123"/>
      <c r="DV202" s="125"/>
      <c r="DZ202" s="125"/>
    </row>
    <row r="203" spans="8:130" s="119" customFormat="1">
      <c r="H203" s="125"/>
      <c r="I203" s="123"/>
      <c r="K203" s="125"/>
      <c r="M203" s="125"/>
      <c r="N203" s="125"/>
      <c r="O203" s="123"/>
      <c r="Q203" s="125"/>
      <c r="S203" s="125"/>
      <c r="T203" s="125"/>
      <c r="U203" s="123"/>
      <c r="W203" s="125"/>
      <c r="Y203" s="125"/>
      <c r="Z203" s="125"/>
      <c r="AA203" s="91"/>
      <c r="AB203" s="39"/>
      <c r="AC203" s="39"/>
      <c r="AD203" s="39"/>
      <c r="AE203" s="39"/>
      <c r="AG203" s="38"/>
      <c r="AH203" s="35"/>
      <c r="AI203" s="37"/>
      <c r="AJ203" s="37"/>
      <c r="AK203" s="37"/>
      <c r="AL203" s="37"/>
      <c r="AM203" s="37"/>
      <c r="AN203" s="37"/>
      <c r="AO203" s="37"/>
      <c r="AP203" s="37"/>
      <c r="AQ203" s="37"/>
      <c r="AS203" s="125"/>
      <c r="AT203" s="123"/>
      <c r="AV203" s="125"/>
      <c r="AX203" s="125"/>
      <c r="AY203" s="125"/>
      <c r="AZ203" s="123"/>
      <c r="BB203" s="125"/>
      <c r="BD203" s="125"/>
      <c r="BE203" s="125"/>
      <c r="BF203" s="123"/>
      <c r="BH203" s="125"/>
      <c r="BJ203" s="125"/>
      <c r="BK203" s="125"/>
      <c r="BM203" s="125"/>
      <c r="BN203" s="123"/>
      <c r="BP203" s="125"/>
      <c r="BQ203" s="125"/>
      <c r="BR203" s="125"/>
      <c r="BW203" s="125"/>
      <c r="BX203" s="123"/>
      <c r="BZ203" s="125"/>
      <c r="CA203" s="125"/>
      <c r="CB203" s="125"/>
      <c r="CG203" s="125"/>
      <c r="CH203" s="123"/>
      <c r="CJ203" s="125"/>
      <c r="CK203" s="125"/>
      <c r="CL203" s="125"/>
      <c r="DC203" s="125"/>
      <c r="DD203" s="123"/>
      <c r="DF203" s="125"/>
      <c r="DJ203" s="125"/>
      <c r="DK203" s="125"/>
      <c r="DL203" s="123"/>
      <c r="DN203" s="125"/>
      <c r="DR203" s="125"/>
      <c r="DS203" s="125"/>
      <c r="DT203" s="123"/>
      <c r="DV203" s="125"/>
      <c r="DZ203" s="125"/>
    </row>
    <row r="204" spans="8:130" s="119" customFormat="1">
      <c r="H204" s="125"/>
      <c r="I204" s="123"/>
      <c r="K204" s="125"/>
      <c r="M204" s="125"/>
      <c r="N204" s="125"/>
      <c r="O204" s="123"/>
      <c r="Q204" s="125"/>
      <c r="S204" s="125"/>
      <c r="T204" s="125"/>
      <c r="U204" s="123"/>
      <c r="W204" s="125"/>
      <c r="Y204" s="125"/>
      <c r="Z204" s="125"/>
      <c r="AA204" s="91"/>
      <c r="AB204" s="39"/>
      <c r="AC204" s="39"/>
      <c r="AD204" s="39"/>
      <c r="AE204" s="39"/>
      <c r="AG204" s="38"/>
      <c r="AH204" s="35"/>
      <c r="AI204" s="37"/>
      <c r="AJ204" s="37"/>
      <c r="AK204" s="37"/>
      <c r="AL204" s="37"/>
      <c r="AM204" s="37"/>
      <c r="AN204" s="37"/>
      <c r="AO204" s="37"/>
      <c r="AP204" s="37"/>
      <c r="AQ204" s="37"/>
      <c r="AS204" s="125"/>
      <c r="AT204" s="123"/>
      <c r="AV204" s="125"/>
      <c r="AX204" s="125"/>
      <c r="AY204" s="125"/>
      <c r="AZ204" s="123"/>
      <c r="BB204" s="125"/>
      <c r="BD204" s="125"/>
      <c r="BE204" s="125"/>
      <c r="BF204" s="123"/>
      <c r="BH204" s="125"/>
      <c r="BJ204" s="125"/>
      <c r="BK204" s="125"/>
      <c r="BM204" s="125"/>
      <c r="BN204" s="123"/>
      <c r="BP204" s="125"/>
      <c r="BQ204" s="125"/>
      <c r="BR204" s="125"/>
      <c r="BW204" s="125"/>
      <c r="BX204" s="123"/>
      <c r="BZ204" s="125"/>
      <c r="CA204" s="125"/>
      <c r="CB204" s="125"/>
      <c r="CG204" s="125"/>
      <c r="CH204" s="123"/>
      <c r="CJ204" s="125"/>
      <c r="CK204" s="125"/>
      <c r="CL204" s="125"/>
      <c r="DC204" s="125"/>
      <c r="DD204" s="123"/>
      <c r="DF204" s="125"/>
      <c r="DJ204" s="125"/>
      <c r="DK204" s="125"/>
      <c r="DL204" s="123"/>
      <c r="DN204" s="125"/>
      <c r="DR204" s="125"/>
      <c r="DS204" s="125"/>
      <c r="DT204" s="123"/>
      <c r="DV204" s="125"/>
      <c r="DZ204" s="125"/>
    </row>
    <row r="205" spans="8:130" s="119" customFormat="1">
      <c r="H205" s="125"/>
      <c r="I205" s="123"/>
      <c r="K205" s="125"/>
      <c r="M205" s="125"/>
      <c r="N205" s="125"/>
      <c r="O205" s="123"/>
      <c r="Q205" s="125"/>
      <c r="S205" s="125"/>
      <c r="T205" s="125"/>
      <c r="U205" s="123"/>
      <c r="W205" s="125"/>
      <c r="Y205" s="125"/>
      <c r="Z205" s="125"/>
      <c r="AA205" s="91"/>
      <c r="AB205" s="39"/>
      <c r="AC205" s="39"/>
      <c r="AD205" s="39"/>
      <c r="AE205" s="39"/>
      <c r="AG205" s="38"/>
      <c r="AH205" s="35"/>
      <c r="AI205" s="37"/>
      <c r="AJ205" s="37"/>
      <c r="AK205" s="37"/>
      <c r="AL205" s="37"/>
      <c r="AM205" s="37"/>
      <c r="AN205" s="37"/>
      <c r="AO205" s="37"/>
      <c r="AP205" s="37"/>
      <c r="AQ205" s="37"/>
      <c r="AS205" s="125"/>
      <c r="AT205" s="123"/>
      <c r="AV205" s="125"/>
      <c r="AX205" s="125"/>
      <c r="AY205" s="125"/>
      <c r="AZ205" s="123"/>
      <c r="BB205" s="125"/>
      <c r="BD205" s="125"/>
      <c r="BE205" s="125"/>
      <c r="BF205" s="123"/>
      <c r="BH205" s="125"/>
      <c r="BJ205" s="125"/>
      <c r="BK205" s="125"/>
      <c r="BM205" s="125"/>
      <c r="BN205" s="123"/>
      <c r="BP205" s="125"/>
      <c r="BQ205" s="125"/>
      <c r="BR205" s="125"/>
      <c r="BW205" s="125"/>
      <c r="BX205" s="123"/>
      <c r="BZ205" s="125"/>
      <c r="CA205" s="125"/>
      <c r="CB205" s="125"/>
      <c r="CG205" s="125"/>
      <c r="CH205" s="123"/>
      <c r="CJ205" s="125"/>
      <c r="CK205" s="125"/>
      <c r="CL205" s="125"/>
      <c r="DC205" s="125"/>
      <c r="DD205" s="123"/>
      <c r="DF205" s="125"/>
      <c r="DJ205" s="125"/>
      <c r="DK205" s="125"/>
      <c r="DL205" s="123"/>
      <c r="DN205" s="125"/>
      <c r="DR205" s="125"/>
      <c r="DS205" s="125"/>
      <c r="DT205" s="123"/>
      <c r="DV205" s="125"/>
      <c r="DZ205" s="125"/>
    </row>
    <row r="206" spans="8:130" s="119" customFormat="1">
      <c r="H206" s="125"/>
      <c r="I206" s="123"/>
      <c r="K206" s="125"/>
      <c r="M206" s="125"/>
      <c r="N206" s="125"/>
      <c r="O206" s="123"/>
      <c r="Q206" s="125"/>
      <c r="S206" s="125"/>
      <c r="T206" s="125"/>
      <c r="U206" s="123"/>
      <c r="W206" s="125"/>
      <c r="Y206" s="125"/>
      <c r="Z206" s="125"/>
      <c r="AA206" s="91"/>
      <c r="AB206" s="39"/>
      <c r="AC206" s="39"/>
      <c r="AD206" s="39"/>
      <c r="AE206" s="39"/>
      <c r="AG206" s="38"/>
      <c r="AH206" s="35"/>
      <c r="AI206" s="37"/>
      <c r="AJ206" s="37"/>
      <c r="AK206" s="37"/>
      <c r="AL206" s="37"/>
      <c r="AM206" s="37"/>
      <c r="AN206" s="37"/>
      <c r="AO206" s="37"/>
      <c r="AP206" s="37"/>
      <c r="AQ206" s="37"/>
      <c r="AS206" s="125"/>
      <c r="AT206" s="123"/>
      <c r="AV206" s="125"/>
      <c r="AX206" s="125"/>
      <c r="AY206" s="125"/>
      <c r="AZ206" s="123"/>
      <c r="BB206" s="125"/>
      <c r="BD206" s="125"/>
      <c r="BE206" s="125"/>
      <c r="BF206" s="123"/>
      <c r="BH206" s="125"/>
      <c r="BJ206" s="125"/>
      <c r="BK206" s="125"/>
      <c r="BM206" s="125"/>
      <c r="BN206" s="123"/>
      <c r="BP206" s="125"/>
      <c r="BQ206" s="125"/>
      <c r="BR206" s="125"/>
      <c r="BW206" s="125"/>
      <c r="BX206" s="123"/>
      <c r="BZ206" s="125"/>
      <c r="CA206" s="125"/>
      <c r="CB206" s="125"/>
      <c r="CG206" s="125"/>
      <c r="CH206" s="123"/>
      <c r="CJ206" s="125"/>
      <c r="CK206" s="125"/>
      <c r="CL206" s="125"/>
      <c r="DC206" s="125"/>
      <c r="DD206" s="123"/>
      <c r="DF206" s="125"/>
      <c r="DJ206" s="125"/>
      <c r="DK206" s="125"/>
      <c r="DL206" s="123"/>
      <c r="DN206" s="125"/>
      <c r="DR206" s="125"/>
      <c r="DS206" s="125"/>
      <c r="DT206" s="123"/>
      <c r="DV206" s="125"/>
      <c r="DZ206" s="125"/>
    </row>
    <row r="207" spans="8:130" s="119" customFormat="1">
      <c r="H207" s="125"/>
      <c r="I207" s="123"/>
      <c r="K207" s="125"/>
      <c r="M207" s="125"/>
      <c r="N207" s="125"/>
      <c r="O207" s="123"/>
      <c r="Q207" s="125"/>
      <c r="S207" s="125"/>
      <c r="T207" s="125"/>
      <c r="U207" s="123"/>
      <c r="W207" s="125"/>
      <c r="Y207" s="125"/>
      <c r="Z207" s="125"/>
      <c r="AA207" s="91"/>
      <c r="AB207" s="39"/>
      <c r="AC207" s="39"/>
      <c r="AD207" s="39"/>
      <c r="AE207" s="39"/>
      <c r="AG207" s="38"/>
      <c r="AH207" s="35"/>
      <c r="AI207" s="37"/>
      <c r="AJ207" s="37"/>
      <c r="AK207" s="37"/>
      <c r="AL207" s="37"/>
      <c r="AM207" s="37"/>
      <c r="AN207" s="37"/>
      <c r="AO207" s="37"/>
      <c r="AP207" s="37"/>
      <c r="AQ207" s="37"/>
      <c r="AS207" s="125"/>
      <c r="AT207" s="123"/>
      <c r="AV207" s="125"/>
      <c r="AX207" s="125"/>
      <c r="AY207" s="125"/>
      <c r="AZ207" s="123"/>
      <c r="BB207" s="125"/>
      <c r="BD207" s="125"/>
      <c r="BE207" s="125"/>
      <c r="BF207" s="123"/>
      <c r="BH207" s="125"/>
      <c r="BJ207" s="125"/>
      <c r="BK207" s="125"/>
      <c r="BM207" s="125"/>
      <c r="BN207" s="123"/>
      <c r="BP207" s="125"/>
      <c r="BQ207" s="125"/>
      <c r="BR207" s="125"/>
      <c r="BW207" s="125"/>
      <c r="BX207" s="123"/>
      <c r="BZ207" s="125"/>
      <c r="CA207" s="125"/>
      <c r="CB207" s="125"/>
      <c r="CG207" s="125"/>
      <c r="CH207" s="123"/>
      <c r="CJ207" s="125"/>
      <c r="CK207" s="125"/>
      <c r="CL207" s="125"/>
      <c r="DC207" s="125"/>
      <c r="DD207" s="123"/>
      <c r="DF207" s="125"/>
      <c r="DJ207" s="125"/>
      <c r="DK207" s="125"/>
      <c r="DL207" s="123"/>
      <c r="DN207" s="125"/>
      <c r="DR207" s="125"/>
      <c r="DS207" s="125"/>
      <c r="DT207" s="123"/>
      <c r="DV207" s="125"/>
      <c r="DZ207" s="125"/>
    </row>
    <row r="208" spans="8:130" s="119" customFormat="1">
      <c r="H208" s="125"/>
      <c r="I208" s="123"/>
      <c r="K208" s="125"/>
      <c r="M208" s="125"/>
      <c r="N208" s="125"/>
      <c r="O208" s="123"/>
      <c r="Q208" s="125"/>
      <c r="S208" s="125"/>
      <c r="T208" s="125"/>
      <c r="U208" s="123"/>
      <c r="W208" s="125"/>
      <c r="Y208" s="125"/>
      <c r="Z208" s="125"/>
      <c r="AA208" s="91"/>
      <c r="AB208" s="39"/>
      <c r="AC208" s="39"/>
      <c r="AD208" s="39"/>
      <c r="AE208" s="39"/>
      <c r="AG208" s="38"/>
      <c r="AH208" s="35"/>
      <c r="AI208" s="37"/>
      <c r="AJ208" s="37"/>
      <c r="AK208" s="37"/>
      <c r="AL208" s="37"/>
      <c r="AM208" s="37"/>
      <c r="AN208" s="37"/>
      <c r="AO208" s="37"/>
      <c r="AP208" s="37"/>
      <c r="AQ208" s="37"/>
      <c r="AS208" s="125"/>
      <c r="AT208" s="123"/>
      <c r="AV208" s="125"/>
      <c r="AX208" s="125"/>
      <c r="AY208" s="125"/>
      <c r="AZ208" s="123"/>
      <c r="BB208" s="125"/>
      <c r="BD208" s="125"/>
      <c r="BE208" s="125"/>
      <c r="BF208" s="123"/>
      <c r="BH208" s="125"/>
      <c r="BJ208" s="125"/>
      <c r="BK208" s="125"/>
      <c r="BM208" s="125"/>
      <c r="BN208" s="123"/>
      <c r="BP208" s="125"/>
      <c r="BQ208" s="125"/>
      <c r="BR208" s="125"/>
      <c r="BW208" s="125"/>
      <c r="BX208" s="123"/>
      <c r="BZ208" s="125"/>
      <c r="CA208" s="125"/>
      <c r="CB208" s="125"/>
      <c r="CG208" s="125"/>
      <c r="CH208" s="123"/>
      <c r="CJ208" s="125"/>
      <c r="CK208" s="125"/>
      <c r="CL208" s="125"/>
      <c r="DC208" s="125"/>
      <c r="DD208" s="123"/>
      <c r="DF208" s="125"/>
      <c r="DJ208" s="125"/>
      <c r="DK208" s="125"/>
      <c r="DL208" s="123"/>
      <c r="DN208" s="125"/>
      <c r="DR208" s="125"/>
      <c r="DS208" s="125"/>
      <c r="DT208" s="123"/>
      <c r="DV208" s="125"/>
      <c r="DZ208" s="125"/>
    </row>
    <row r="209" spans="8:130" s="119" customFormat="1">
      <c r="H209" s="125"/>
      <c r="I209" s="123"/>
      <c r="K209" s="125"/>
      <c r="M209" s="125"/>
      <c r="N209" s="125"/>
      <c r="O209" s="123"/>
      <c r="Q209" s="125"/>
      <c r="S209" s="125"/>
      <c r="T209" s="125"/>
      <c r="U209" s="123"/>
      <c r="W209" s="125"/>
      <c r="Y209" s="125"/>
      <c r="Z209" s="125"/>
      <c r="AA209" s="91"/>
      <c r="AB209" s="39"/>
      <c r="AC209" s="39"/>
      <c r="AD209" s="39"/>
      <c r="AE209" s="39"/>
      <c r="AG209" s="38"/>
      <c r="AH209" s="35"/>
      <c r="AI209" s="37"/>
      <c r="AJ209" s="37"/>
      <c r="AK209" s="37"/>
      <c r="AL209" s="37"/>
      <c r="AM209" s="37"/>
      <c r="AN209" s="37"/>
      <c r="AO209" s="37"/>
      <c r="AP209" s="37"/>
      <c r="AQ209" s="37"/>
      <c r="AS209" s="125"/>
      <c r="AT209" s="123"/>
      <c r="AV209" s="125"/>
      <c r="AX209" s="125"/>
      <c r="AY209" s="125"/>
      <c r="AZ209" s="123"/>
      <c r="BB209" s="125"/>
      <c r="BD209" s="125"/>
      <c r="BE209" s="125"/>
      <c r="BF209" s="123"/>
      <c r="BH209" s="125"/>
      <c r="BJ209" s="125"/>
      <c r="BK209" s="125"/>
      <c r="BM209" s="125"/>
      <c r="BN209" s="123"/>
      <c r="BP209" s="125"/>
      <c r="BQ209" s="125"/>
      <c r="BR209" s="125"/>
      <c r="BW209" s="125"/>
      <c r="BX209" s="123"/>
      <c r="BZ209" s="125"/>
      <c r="CA209" s="125"/>
      <c r="CB209" s="125"/>
      <c r="CG209" s="125"/>
      <c r="CH209" s="123"/>
      <c r="CJ209" s="125"/>
      <c r="CK209" s="125"/>
      <c r="CL209" s="125"/>
      <c r="DC209" s="125"/>
      <c r="DD209" s="123"/>
      <c r="DF209" s="125"/>
      <c r="DJ209" s="125"/>
      <c r="DK209" s="125"/>
      <c r="DL209" s="123"/>
      <c r="DN209" s="125"/>
      <c r="DR209" s="125"/>
      <c r="DS209" s="125"/>
      <c r="DT209" s="123"/>
      <c r="DV209" s="125"/>
      <c r="DZ209" s="125"/>
    </row>
    <row r="210" spans="8:130" s="119" customFormat="1">
      <c r="H210" s="125"/>
      <c r="I210" s="123"/>
      <c r="K210" s="125"/>
      <c r="M210" s="125"/>
      <c r="N210" s="125"/>
      <c r="O210" s="123"/>
      <c r="Q210" s="125"/>
      <c r="S210" s="125"/>
      <c r="T210" s="125"/>
      <c r="U210" s="123"/>
      <c r="W210" s="125"/>
      <c r="Y210" s="125"/>
      <c r="Z210" s="125"/>
      <c r="AA210" s="91"/>
      <c r="AB210" s="39"/>
      <c r="AC210" s="39"/>
      <c r="AD210" s="39"/>
      <c r="AE210" s="39"/>
      <c r="AG210" s="38"/>
      <c r="AH210" s="35"/>
      <c r="AI210" s="37"/>
      <c r="AJ210" s="37"/>
      <c r="AK210" s="37"/>
      <c r="AL210" s="37"/>
      <c r="AM210" s="37"/>
      <c r="AN210" s="37"/>
      <c r="AO210" s="37"/>
      <c r="AP210" s="37"/>
      <c r="AQ210" s="37"/>
      <c r="AS210" s="125"/>
      <c r="AT210" s="123"/>
      <c r="AV210" s="125"/>
      <c r="AX210" s="125"/>
      <c r="AY210" s="125"/>
      <c r="AZ210" s="123"/>
      <c r="BB210" s="125"/>
      <c r="BD210" s="125"/>
      <c r="BE210" s="125"/>
      <c r="BF210" s="123"/>
      <c r="BH210" s="125"/>
      <c r="BJ210" s="125"/>
      <c r="BK210" s="125"/>
      <c r="BM210" s="125"/>
      <c r="BN210" s="123"/>
      <c r="BP210" s="125"/>
      <c r="BQ210" s="125"/>
      <c r="BR210" s="125"/>
      <c r="BW210" s="125"/>
      <c r="BX210" s="123"/>
      <c r="BZ210" s="125"/>
      <c r="CA210" s="125"/>
      <c r="CB210" s="125"/>
      <c r="CG210" s="125"/>
      <c r="CH210" s="123"/>
      <c r="CJ210" s="125"/>
      <c r="CK210" s="125"/>
      <c r="CL210" s="125"/>
      <c r="DC210" s="125"/>
      <c r="DD210" s="123"/>
      <c r="DF210" s="125"/>
      <c r="DJ210" s="125"/>
      <c r="DK210" s="125"/>
      <c r="DL210" s="123"/>
      <c r="DN210" s="125"/>
      <c r="DR210" s="125"/>
      <c r="DS210" s="125"/>
      <c r="DT210" s="123"/>
      <c r="DV210" s="125"/>
      <c r="DZ210" s="125"/>
    </row>
    <row r="211" spans="8:130" s="119" customFormat="1">
      <c r="H211" s="125"/>
      <c r="I211" s="123"/>
      <c r="K211" s="125"/>
      <c r="M211" s="125"/>
      <c r="N211" s="125"/>
      <c r="O211" s="123"/>
      <c r="Q211" s="125"/>
      <c r="S211" s="125"/>
      <c r="T211" s="125"/>
      <c r="U211" s="123"/>
      <c r="W211" s="125"/>
      <c r="Y211" s="125"/>
      <c r="Z211" s="125"/>
      <c r="AA211" s="91"/>
      <c r="AB211" s="39"/>
      <c r="AC211" s="39"/>
      <c r="AD211" s="39"/>
      <c r="AE211" s="39"/>
      <c r="AG211" s="38"/>
      <c r="AH211" s="35"/>
      <c r="AI211" s="37"/>
      <c r="AJ211" s="37"/>
      <c r="AK211" s="37"/>
      <c r="AL211" s="37"/>
      <c r="AM211" s="37"/>
      <c r="AN211" s="37"/>
      <c r="AO211" s="37"/>
      <c r="AP211" s="37"/>
      <c r="AQ211" s="37"/>
      <c r="AS211" s="125"/>
      <c r="AT211" s="123"/>
      <c r="AV211" s="125"/>
      <c r="AX211" s="125"/>
      <c r="AY211" s="125"/>
      <c r="AZ211" s="123"/>
      <c r="BB211" s="125"/>
      <c r="BD211" s="125"/>
      <c r="BE211" s="125"/>
      <c r="BF211" s="123"/>
      <c r="BH211" s="125"/>
      <c r="BJ211" s="125"/>
      <c r="BK211" s="125"/>
      <c r="BM211" s="125"/>
      <c r="BN211" s="123"/>
      <c r="BP211" s="125"/>
      <c r="BQ211" s="125"/>
      <c r="BR211" s="125"/>
      <c r="BW211" s="125"/>
      <c r="BX211" s="123"/>
      <c r="BZ211" s="125"/>
      <c r="CA211" s="125"/>
      <c r="CB211" s="125"/>
      <c r="CG211" s="125"/>
      <c r="CH211" s="123"/>
      <c r="CJ211" s="125"/>
      <c r="CK211" s="125"/>
      <c r="CL211" s="125"/>
      <c r="DC211" s="125"/>
      <c r="DD211" s="123"/>
      <c r="DF211" s="125"/>
      <c r="DJ211" s="125"/>
      <c r="DK211" s="125"/>
      <c r="DL211" s="123"/>
      <c r="DN211" s="125"/>
      <c r="DR211" s="125"/>
      <c r="DS211" s="125"/>
      <c r="DT211" s="123"/>
      <c r="DV211" s="125"/>
      <c r="DZ211" s="125"/>
    </row>
    <row r="212" spans="8:130" s="119" customFormat="1">
      <c r="H212" s="125"/>
      <c r="I212" s="123"/>
      <c r="K212" s="125"/>
      <c r="M212" s="125"/>
      <c r="N212" s="125"/>
      <c r="O212" s="123"/>
      <c r="Q212" s="125"/>
      <c r="S212" s="125"/>
      <c r="T212" s="125"/>
      <c r="U212" s="123"/>
      <c r="W212" s="125"/>
      <c r="Y212" s="125"/>
      <c r="Z212" s="125"/>
      <c r="AA212" s="91"/>
      <c r="AB212" s="39"/>
      <c r="AC212" s="39"/>
      <c r="AD212" s="39"/>
      <c r="AE212" s="39"/>
      <c r="AG212" s="38"/>
      <c r="AH212" s="35"/>
      <c r="AI212" s="37"/>
      <c r="AJ212" s="37"/>
      <c r="AK212" s="37"/>
      <c r="AL212" s="37"/>
      <c r="AM212" s="37"/>
      <c r="AN212" s="37"/>
      <c r="AO212" s="37"/>
      <c r="AP212" s="37"/>
      <c r="AQ212" s="37"/>
      <c r="AS212" s="125"/>
      <c r="AT212" s="123"/>
      <c r="AV212" s="125"/>
      <c r="AX212" s="125"/>
      <c r="AY212" s="125"/>
      <c r="AZ212" s="123"/>
      <c r="BB212" s="125"/>
      <c r="BD212" s="125"/>
      <c r="BE212" s="125"/>
      <c r="BF212" s="123"/>
      <c r="BH212" s="125"/>
      <c r="BJ212" s="125"/>
      <c r="BK212" s="125"/>
      <c r="BM212" s="125"/>
      <c r="BN212" s="123"/>
      <c r="BP212" s="125"/>
      <c r="BQ212" s="125"/>
      <c r="BR212" s="125"/>
      <c r="BW212" s="125"/>
      <c r="BX212" s="123"/>
      <c r="BZ212" s="125"/>
      <c r="CA212" s="125"/>
      <c r="CB212" s="125"/>
      <c r="CG212" s="125"/>
      <c r="CH212" s="123"/>
      <c r="CJ212" s="125"/>
      <c r="CK212" s="125"/>
      <c r="CL212" s="125"/>
      <c r="DC212" s="125"/>
      <c r="DD212" s="123"/>
      <c r="DF212" s="125"/>
      <c r="DJ212" s="125"/>
      <c r="DK212" s="125"/>
      <c r="DL212" s="123"/>
      <c r="DN212" s="125"/>
      <c r="DR212" s="125"/>
      <c r="DS212" s="125"/>
      <c r="DT212" s="123"/>
      <c r="DV212" s="125"/>
      <c r="DZ212" s="125"/>
    </row>
    <row r="213" spans="8:130" s="119" customFormat="1">
      <c r="H213" s="125"/>
      <c r="I213" s="123"/>
      <c r="K213" s="125"/>
      <c r="M213" s="125"/>
      <c r="N213" s="125"/>
      <c r="O213" s="123"/>
      <c r="Q213" s="125"/>
      <c r="S213" s="125"/>
      <c r="T213" s="125"/>
      <c r="U213" s="123"/>
      <c r="W213" s="125"/>
      <c r="Y213" s="125"/>
      <c r="Z213" s="125"/>
      <c r="AA213" s="91"/>
      <c r="AB213" s="39"/>
      <c r="AC213" s="39"/>
      <c r="AD213" s="39"/>
      <c r="AE213" s="39"/>
      <c r="AG213" s="38"/>
      <c r="AH213" s="35"/>
      <c r="AI213" s="37"/>
      <c r="AJ213" s="37"/>
      <c r="AK213" s="37"/>
      <c r="AL213" s="37"/>
      <c r="AM213" s="37"/>
      <c r="AN213" s="37"/>
      <c r="AO213" s="37"/>
      <c r="AP213" s="37"/>
      <c r="AQ213" s="37"/>
      <c r="AS213" s="125"/>
      <c r="AT213" s="123"/>
      <c r="AV213" s="125"/>
      <c r="AX213" s="125"/>
      <c r="AY213" s="125"/>
      <c r="AZ213" s="123"/>
      <c r="BB213" s="125"/>
      <c r="BD213" s="125"/>
      <c r="BE213" s="125"/>
      <c r="BF213" s="123"/>
      <c r="BH213" s="125"/>
      <c r="BJ213" s="125"/>
      <c r="BK213" s="125"/>
      <c r="BM213" s="125"/>
      <c r="BN213" s="123"/>
      <c r="BP213" s="125"/>
      <c r="BQ213" s="125"/>
      <c r="BR213" s="125"/>
      <c r="BW213" s="125"/>
      <c r="BX213" s="123"/>
      <c r="BZ213" s="125"/>
      <c r="CA213" s="125"/>
      <c r="CB213" s="125"/>
      <c r="CG213" s="125"/>
      <c r="CH213" s="123"/>
      <c r="CJ213" s="125"/>
      <c r="CK213" s="125"/>
      <c r="CL213" s="125"/>
      <c r="DC213" s="125"/>
      <c r="DD213" s="123"/>
      <c r="DF213" s="125"/>
      <c r="DJ213" s="125"/>
      <c r="DK213" s="125"/>
      <c r="DL213" s="123"/>
      <c r="DN213" s="125"/>
      <c r="DR213" s="125"/>
      <c r="DS213" s="125"/>
      <c r="DT213" s="123"/>
      <c r="DV213" s="125"/>
      <c r="DZ213" s="125"/>
    </row>
    <row r="214" spans="8:130" s="119" customFormat="1">
      <c r="H214" s="125"/>
      <c r="I214" s="123"/>
      <c r="K214" s="125"/>
      <c r="M214" s="125"/>
      <c r="N214" s="125"/>
      <c r="O214" s="123"/>
      <c r="Q214" s="125"/>
      <c r="S214" s="125"/>
      <c r="T214" s="125"/>
      <c r="U214" s="123"/>
      <c r="W214" s="125"/>
      <c r="Y214" s="125"/>
      <c r="Z214" s="125"/>
      <c r="AA214" s="91"/>
      <c r="AB214" s="39"/>
      <c r="AC214" s="39"/>
      <c r="AD214" s="39"/>
      <c r="AE214" s="39"/>
      <c r="AG214" s="38"/>
      <c r="AH214" s="35"/>
      <c r="AI214" s="37"/>
      <c r="AJ214" s="37"/>
      <c r="AK214" s="37"/>
      <c r="AL214" s="37"/>
      <c r="AM214" s="37"/>
      <c r="AN214" s="37"/>
      <c r="AO214" s="37"/>
      <c r="AP214" s="37"/>
      <c r="AQ214" s="37"/>
      <c r="AS214" s="125"/>
      <c r="AT214" s="123"/>
      <c r="AV214" s="125"/>
      <c r="AX214" s="125"/>
      <c r="AY214" s="125"/>
      <c r="AZ214" s="123"/>
      <c r="BB214" s="125"/>
      <c r="BD214" s="125"/>
      <c r="BE214" s="125"/>
      <c r="BF214" s="123"/>
      <c r="BH214" s="125"/>
      <c r="BJ214" s="125"/>
      <c r="BK214" s="125"/>
      <c r="BM214" s="125"/>
      <c r="BN214" s="123"/>
      <c r="BP214" s="125"/>
      <c r="BQ214" s="125"/>
      <c r="BR214" s="125"/>
      <c r="BW214" s="125"/>
      <c r="BX214" s="123"/>
      <c r="BZ214" s="125"/>
      <c r="CA214" s="125"/>
      <c r="CB214" s="125"/>
      <c r="CG214" s="125"/>
      <c r="CH214" s="123"/>
      <c r="CJ214" s="125"/>
      <c r="CK214" s="125"/>
      <c r="CL214" s="125"/>
      <c r="DC214" s="125"/>
      <c r="DD214" s="123"/>
      <c r="DF214" s="125"/>
      <c r="DJ214" s="125"/>
      <c r="DK214" s="125"/>
      <c r="DL214" s="123"/>
      <c r="DN214" s="125"/>
      <c r="DR214" s="125"/>
      <c r="DS214" s="125"/>
      <c r="DT214" s="123"/>
      <c r="DV214" s="125"/>
      <c r="DZ214" s="125"/>
    </row>
    <row r="215" spans="8:130" s="119" customFormat="1">
      <c r="H215" s="125"/>
      <c r="I215" s="123"/>
      <c r="K215" s="125"/>
      <c r="M215" s="125"/>
      <c r="N215" s="125"/>
      <c r="O215" s="123"/>
      <c r="Q215" s="125"/>
      <c r="S215" s="125"/>
      <c r="T215" s="125"/>
      <c r="U215" s="123"/>
      <c r="W215" s="125"/>
      <c r="Y215" s="125"/>
      <c r="Z215" s="125"/>
      <c r="AA215" s="91"/>
      <c r="AB215" s="39"/>
      <c r="AC215" s="39"/>
      <c r="AD215" s="39"/>
      <c r="AE215" s="39"/>
      <c r="AG215" s="38"/>
      <c r="AH215" s="35"/>
      <c r="AI215" s="37"/>
      <c r="AJ215" s="37"/>
      <c r="AK215" s="37"/>
      <c r="AL215" s="37"/>
      <c r="AM215" s="37"/>
      <c r="AN215" s="37"/>
      <c r="AO215" s="37"/>
      <c r="AP215" s="37"/>
      <c r="AQ215" s="37"/>
      <c r="AS215" s="125"/>
      <c r="AT215" s="123"/>
      <c r="AV215" s="125"/>
      <c r="AX215" s="125"/>
      <c r="AY215" s="125"/>
      <c r="AZ215" s="123"/>
      <c r="BB215" s="125"/>
      <c r="BD215" s="125"/>
      <c r="BE215" s="125"/>
      <c r="BF215" s="123"/>
      <c r="BH215" s="125"/>
      <c r="BJ215" s="125"/>
      <c r="BK215" s="125"/>
      <c r="BM215" s="125"/>
      <c r="BN215" s="123"/>
      <c r="BP215" s="125"/>
      <c r="BQ215" s="125"/>
      <c r="BR215" s="125"/>
      <c r="BW215" s="125"/>
      <c r="BX215" s="123"/>
      <c r="BZ215" s="125"/>
      <c r="CA215" s="125"/>
      <c r="CB215" s="125"/>
      <c r="CG215" s="125"/>
      <c r="CH215" s="123"/>
      <c r="CJ215" s="125"/>
      <c r="CK215" s="125"/>
      <c r="CL215" s="125"/>
      <c r="DC215" s="125"/>
      <c r="DD215" s="123"/>
      <c r="DF215" s="125"/>
      <c r="DJ215" s="125"/>
      <c r="DK215" s="125"/>
      <c r="DL215" s="123"/>
      <c r="DN215" s="125"/>
      <c r="DR215" s="125"/>
      <c r="DS215" s="125"/>
      <c r="DT215" s="123"/>
      <c r="DV215" s="125"/>
      <c r="DZ215" s="125"/>
    </row>
    <row r="216" spans="8:130" s="119" customFormat="1">
      <c r="H216" s="125"/>
      <c r="I216" s="123"/>
      <c r="K216" s="125"/>
      <c r="M216" s="125"/>
      <c r="N216" s="125"/>
      <c r="O216" s="123"/>
      <c r="Q216" s="125"/>
      <c r="S216" s="125"/>
      <c r="T216" s="125"/>
      <c r="U216" s="123"/>
      <c r="W216" s="125"/>
      <c r="Y216" s="125"/>
      <c r="Z216" s="125"/>
      <c r="AA216" s="91"/>
      <c r="AB216" s="39"/>
      <c r="AC216" s="39"/>
      <c r="AD216" s="39"/>
      <c r="AE216" s="39"/>
      <c r="AG216" s="38"/>
      <c r="AH216" s="35"/>
      <c r="AI216" s="37"/>
      <c r="AJ216" s="37"/>
      <c r="AK216" s="37"/>
      <c r="AL216" s="37"/>
      <c r="AM216" s="37"/>
      <c r="AN216" s="37"/>
      <c r="AO216" s="37"/>
      <c r="AP216" s="37"/>
      <c r="AQ216" s="37"/>
      <c r="AS216" s="125"/>
      <c r="AT216" s="123"/>
      <c r="AV216" s="125"/>
      <c r="AX216" s="125"/>
      <c r="AY216" s="125"/>
      <c r="AZ216" s="123"/>
      <c r="BB216" s="125"/>
      <c r="BD216" s="125"/>
      <c r="BE216" s="125"/>
      <c r="BF216" s="123"/>
      <c r="BH216" s="125"/>
      <c r="BJ216" s="125"/>
      <c r="BK216" s="125"/>
      <c r="BM216" s="125"/>
      <c r="BN216" s="123"/>
      <c r="BP216" s="125"/>
      <c r="BQ216" s="125"/>
      <c r="BR216" s="125"/>
      <c r="BW216" s="125"/>
      <c r="BX216" s="123"/>
      <c r="BZ216" s="125"/>
      <c r="CA216" s="125"/>
      <c r="CB216" s="125"/>
      <c r="CG216" s="125"/>
      <c r="CH216" s="123"/>
      <c r="CJ216" s="125"/>
      <c r="CK216" s="125"/>
      <c r="CL216" s="125"/>
      <c r="DC216" s="125"/>
      <c r="DD216" s="123"/>
      <c r="DF216" s="125"/>
      <c r="DJ216" s="125"/>
      <c r="DK216" s="125"/>
      <c r="DL216" s="123"/>
      <c r="DN216" s="125"/>
      <c r="DR216" s="125"/>
      <c r="DS216" s="125"/>
      <c r="DT216" s="123"/>
      <c r="DV216" s="125"/>
      <c r="DZ216" s="125"/>
    </row>
    <row r="217" spans="8:130" s="119" customFormat="1">
      <c r="H217" s="125"/>
      <c r="I217" s="123"/>
      <c r="K217" s="125"/>
      <c r="M217" s="125"/>
      <c r="N217" s="125"/>
      <c r="O217" s="123"/>
      <c r="Q217" s="125"/>
      <c r="S217" s="125"/>
      <c r="T217" s="125"/>
      <c r="U217" s="123"/>
      <c r="W217" s="125"/>
      <c r="Y217" s="125"/>
      <c r="Z217" s="125"/>
      <c r="AA217" s="91"/>
      <c r="AB217" s="39"/>
      <c r="AC217" s="39"/>
      <c r="AD217" s="39"/>
      <c r="AE217" s="39"/>
      <c r="AG217" s="38"/>
      <c r="AH217" s="35"/>
      <c r="AI217" s="37"/>
      <c r="AJ217" s="37"/>
      <c r="AK217" s="37"/>
      <c r="AL217" s="37"/>
      <c r="AM217" s="37"/>
      <c r="AN217" s="37"/>
      <c r="AO217" s="37"/>
      <c r="AP217" s="37"/>
      <c r="AQ217" s="37"/>
      <c r="AS217" s="125"/>
      <c r="AT217" s="123"/>
      <c r="AV217" s="125"/>
      <c r="AX217" s="125"/>
      <c r="AY217" s="125"/>
      <c r="AZ217" s="123"/>
      <c r="BB217" s="125"/>
      <c r="BD217" s="125"/>
      <c r="BE217" s="125"/>
      <c r="BF217" s="123"/>
      <c r="BH217" s="125"/>
      <c r="BJ217" s="125"/>
      <c r="BK217" s="125"/>
      <c r="BM217" s="125"/>
      <c r="BN217" s="123"/>
      <c r="BP217" s="125"/>
      <c r="BQ217" s="125"/>
      <c r="BR217" s="125"/>
      <c r="BW217" s="125"/>
      <c r="BX217" s="123"/>
      <c r="BZ217" s="125"/>
      <c r="CA217" s="125"/>
      <c r="CB217" s="125"/>
      <c r="CG217" s="125"/>
      <c r="CH217" s="123"/>
      <c r="CJ217" s="125"/>
      <c r="CK217" s="125"/>
      <c r="CL217" s="125"/>
      <c r="DC217" s="125"/>
      <c r="DD217" s="123"/>
      <c r="DF217" s="125"/>
      <c r="DJ217" s="125"/>
      <c r="DK217" s="125"/>
      <c r="DL217" s="123"/>
      <c r="DN217" s="125"/>
      <c r="DR217" s="125"/>
      <c r="DS217" s="125"/>
      <c r="DT217" s="123"/>
      <c r="DV217" s="125"/>
      <c r="DZ217" s="125"/>
    </row>
    <row r="218" spans="8:130" s="119" customFormat="1">
      <c r="H218" s="125"/>
      <c r="I218" s="123"/>
      <c r="K218" s="125"/>
      <c r="M218" s="125"/>
      <c r="N218" s="125"/>
      <c r="O218" s="123"/>
      <c r="Q218" s="125"/>
      <c r="S218" s="125"/>
      <c r="T218" s="125"/>
      <c r="U218" s="123"/>
      <c r="W218" s="125"/>
      <c r="Y218" s="125"/>
      <c r="Z218" s="125"/>
      <c r="AA218" s="91"/>
      <c r="AB218" s="39"/>
      <c r="AC218" s="39"/>
      <c r="AD218" s="39"/>
      <c r="AE218" s="39"/>
      <c r="AG218" s="38"/>
      <c r="AH218" s="35"/>
      <c r="AI218" s="37"/>
      <c r="AJ218" s="37"/>
      <c r="AK218" s="37"/>
      <c r="AL218" s="37"/>
      <c r="AM218" s="37"/>
      <c r="AN218" s="37"/>
      <c r="AO218" s="37"/>
      <c r="AP218" s="37"/>
      <c r="AQ218" s="37"/>
      <c r="AS218" s="125"/>
      <c r="AT218" s="123"/>
      <c r="AV218" s="125"/>
      <c r="AX218" s="125"/>
      <c r="AY218" s="125"/>
      <c r="AZ218" s="123"/>
      <c r="BB218" s="125"/>
      <c r="BD218" s="125"/>
      <c r="BE218" s="125"/>
      <c r="BF218" s="123"/>
      <c r="BH218" s="125"/>
      <c r="BJ218" s="125"/>
      <c r="BK218" s="125"/>
      <c r="BM218" s="125"/>
      <c r="BN218" s="123"/>
      <c r="BP218" s="125"/>
      <c r="BQ218" s="125"/>
      <c r="BR218" s="125"/>
      <c r="BW218" s="125"/>
      <c r="BX218" s="123"/>
      <c r="BZ218" s="125"/>
      <c r="CA218" s="125"/>
      <c r="CB218" s="125"/>
      <c r="CG218" s="125"/>
      <c r="CH218" s="123"/>
      <c r="CJ218" s="125"/>
      <c r="CK218" s="125"/>
      <c r="CL218" s="125"/>
      <c r="DC218" s="125"/>
      <c r="DD218" s="123"/>
      <c r="DF218" s="125"/>
      <c r="DJ218" s="125"/>
      <c r="DK218" s="125"/>
      <c r="DL218" s="123"/>
      <c r="DN218" s="125"/>
      <c r="DR218" s="125"/>
      <c r="DS218" s="125"/>
      <c r="DT218" s="123"/>
      <c r="DV218" s="125"/>
      <c r="DZ218" s="125"/>
    </row>
    <row r="219" spans="8:130" s="119" customFormat="1">
      <c r="H219" s="125"/>
      <c r="I219" s="123"/>
      <c r="K219" s="125"/>
      <c r="M219" s="125"/>
      <c r="N219" s="125"/>
      <c r="O219" s="123"/>
      <c r="Q219" s="125"/>
      <c r="S219" s="125"/>
      <c r="T219" s="125"/>
      <c r="U219" s="123"/>
      <c r="W219" s="125"/>
      <c r="Y219" s="125"/>
      <c r="Z219" s="125"/>
      <c r="AA219" s="91"/>
      <c r="AB219" s="39"/>
      <c r="AC219" s="39"/>
      <c r="AD219" s="39"/>
      <c r="AE219" s="39"/>
      <c r="AG219" s="38"/>
      <c r="AH219" s="35"/>
      <c r="AI219" s="37"/>
      <c r="AJ219" s="37"/>
      <c r="AK219" s="37"/>
      <c r="AL219" s="37"/>
      <c r="AM219" s="37"/>
      <c r="AN219" s="37"/>
      <c r="AO219" s="37"/>
      <c r="AP219" s="37"/>
      <c r="AQ219" s="37"/>
      <c r="AS219" s="125"/>
      <c r="AT219" s="123"/>
      <c r="AV219" s="125"/>
      <c r="AX219" s="125"/>
      <c r="AY219" s="125"/>
      <c r="AZ219" s="123"/>
      <c r="BB219" s="125"/>
      <c r="BD219" s="125"/>
      <c r="BE219" s="125"/>
      <c r="BF219" s="123"/>
      <c r="BH219" s="125"/>
      <c r="BJ219" s="125"/>
      <c r="BK219" s="125"/>
      <c r="BM219" s="125"/>
      <c r="BN219" s="123"/>
      <c r="BP219" s="125"/>
      <c r="BQ219" s="125"/>
      <c r="BR219" s="125"/>
      <c r="BW219" s="125"/>
      <c r="BX219" s="123"/>
      <c r="BZ219" s="125"/>
      <c r="CA219" s="125"/>
      <c r="CB219" s="125"/>
      <c r="CG219" s="125"/>
      <c r="CH219" s="123"/>
      <c r="CJ219" s="125"/>
      <c r="CK219" s="125"/>
      <c r="CL219" s="125"/>
      <c r="DC219" s="125"/>
      <c r="DD219" s="123"/>
      <c r="DF219" s="125"/>
      <c r="DJ219" s="125"/>
      <c r="DK219" s="125"/>
      <c r="DL219" s="123"/>
      <c r="DN219" s="125"/>
      <c r="DR219" s="125"/>
      <c r="DS219" s="125"/>
      <c r="DT219" s="123"/>
      <c r="DV219" s="125"/>
      <c r="DZ219" s="125"/>
    </row>
    <row r="220" spans="8:130" s="119" customFormat="1">
      <c r="H220" s="125"/>
      <c r="I220" s="123"/>
      <c r="K220" s="125"/>
      <c r="M220" s="125"/>
      <c r="N220" s="125"/>
      <c r="O220" s="123"/>
      <c r="Q220" s="125"/>
      <c r="S220" s="125"/>
      <c r="T220" s="125"/>
      <c r="U220" s="123"/>
      <c r="W220" s="125"/>
      <c r="Y220" s="125"/>
      <c r="Z220" s="125"/>
      <c r="AA220" s="91"/>
      <c r="AB220" s="39"/>
      <c r="AC220" s="39"/>
      <c r="AD220" s="39"/>
      <c r="AE220" s="39"/>
      <c r="AG220" s="38"/>
      <c r="AH220" s="35"/>
      <c r="AI220" s="37"/>
      <c r="AJ220" s="37"/>
      <c r="AK220" s="37"/>
      <c r="AL220" s="37"/>
      <c r="AM220" s="37"/>
      <c r="AN220" s="37"/>
      <c r="AO220" s="37"/>
      <c r="AP220" s="37"/>
      <c r="AQ220" s="37"/>
      <c r="AS220" s="125"/>
      <c r="AT220" s="123"/>
      <c r="AV220" s="125"/>
      <c r="AX220" s="125"/>
      <c r="AY220" s="125"/>
      <c r="AZ220" s="123"/>
      <c r="BB220" s="125"/>
      <c r="BD220" s="125"/>
      <c r="BE220" s="125"/>
      <c r="BF220" s="123"/>
      <c r="BH220" s="125"/>
      <c r="BJ220" s="125"/>
      <c r="BK220" s="125"/>
      <c r="BM220" s="125"/>
      <c r="BN220" s="123"/>
      <c r="BP220" s="125"/>
      <c r="BQ220" s="125"/>
      <c r="BR220" s="125"/>
      <c r="BW220" s="125"/>
      <c r="BX220" s="123"/>
      <c r="BZ220" s="125"/>
      <c r="CA220" s="125"/>
      <c r="CB220" s="125"/>
      <c r="CG220" s="125"/>
      <c r="CH220" s="123"/>
      <c r="CJ220" s="125"/>
      <c r="CK220" s="125"/>
      <c r="CL220" s="125"/>
      <c r="DC220" s="125"/>
      <c r="DD220" s="123"/>
      <c r="DF220" s="125"/>
      <c r="DJ220" s="125"/>
      <c r="DK220" s="125"/>
      <c r="DL220" s="123"/>
      <c r="DN220" s="125"/>
      <c r="DR220" s="125"/>
      <c r="DS220" s="125"/>
      <c r="DT220" s="123"/>
      <c r="DV220" s="125"/>
      <c r="DZ220" s="125"/>
    </row>
    <row r="221" spans="8:130" s="119" customFormat="1">
      <c r="H221" s="125"/>
      <c r="I221" s="123"/>
      <c r="K221" s="125"/>
      <c r="M221" s="125"/>
      <c r="N221" s="125"/>
      <c r="O221" s="123"/>
      <c r="Q221" s="125"/>
      <c r="S221" s="125"/>
      <c r="T221" s="125"/>
      <c r="U221" s="123"/>
      <c r="W221" s="125"/>
      <c r="Y221" s="125"/>
      <c r="Z221" s="125"/>
      <c r="AA221" s="91"/>
      <c r="AB221" s="39"/>
      <c r="AC221" s="39"/>
      <c r="AD221" s="39"/>
      <c r="AE221" s="39"/>
      <c r="AG221" s="38"/>
      <c r="AH221" s="35"/>
      <c r="AI221" s="37"/>
      <c r="AJ221" s="37"/>
      <c r="AK221" s="37"/>
      <c r="AL221" s="37"/>
      <c r="AM221" s="37"/>
      <c r="AN221" s="37"/>
      <c r="AO221" s="37"/>
      <c r="AP221" s="37"/>
      <c r="AQ221" s="37"/>
      <c r="AS221" s="125"/>
      <c r="AT221" s="123"/>
      <c r="AV221" s="125"/>
      <c r="AX221" s="125"/>
      <c r="AY221" s="125"/>
      <c r="AZ221" s="123"/>
      <c r="BB221" s="125"/>
      <c r="BD221" s="125"/>
      <c r="BE221" s="125"/>
      <c r="BF221" s="123"/>
      <c r="BH221" s="125"/>
      <c r="BJ221" s="125"/>
      <c r="BK221" s="125"/>
      <c r="BM221" s="125"/>
      <c r="BN221" s="123"/>
      <c r="BP221" s="125"/>
      <c r="BQ221" s="125"/>
      <c r="BR221" s="125"/>
      <c r="BW221" s="125"/>
      <c r="BX221" s="123"/>
      <c r="BZ221" s="125"/>
      <c r="CA221" s="125"/>
      <c r="CB221" s="125"/>
      <c r="CG221" s="125"/>
      <c r="CH221" s="123"/>
      <c r="CJ221" s="125"/>
      <c r="CK221" s="125"/>
      <c r="CL221" s="125"/>
      <c r="DC221" s="125"/>
      <c r="DD221" s="123"/>
      <c r="DF221" s="125"/>
      <c r="DJ221" s="125"/>
      <c r="DK221" s="125"/>
      <c r="DL221" s="123"/>
      <c r="DN221" s="125"/>
      <c r="DR221" s="125"/>
      <c r="DS221" s="125"/>
      <c r="DT221" s="123"/>
      <c r="DV221" s="125"/>
      <c r="DZ221" s="125"/>
    </row>
    <row r="222" spans="8:130" s="119" customFormat="1">
      <c r="H222" s="125"/>
      <c r="I222" s="123"/>
      <c r="K222" s="125"/>
      <c r="M222" s="125"/>
      <c r="N222" s="125"/>
      <c r="O222" s="123"/>
      <c r="Q222" s="125"/>
      <c r="S222" s="125"/>
      <c r="T222" s="125"/>
      <c r="U222" s="123"/>
      <c r="W222" s="125"/>
      <c r="Y222" s="125"/>
      <c r="Z222" s="125"/>
      <c r="AA222" s="91"/>
      <c r="AB222" s="39"/>
      <c r="AC222" s="39"/>
      <c r="AD222" s="39"/>
      <c r="AE222" s="39"/>
      <c r="AG222" s="38"/>
      <c r="AH222" s="35"/>
      <c r="AI222" s="37"/>
      <c r="AJ222" s="37"/>
      <c r="AK222" s="37"/>
      <c r="AL222" s="37"/>
      <c r="AM222" s="37"/>
      <c r="AN222" s="37"/>
      <c r="AO222" s="37"/>
      <c r="AP222" s="37"/>
      <c r="AQ222" s="37"/>
      <c r="AS222" s="125"/>
      <c r="AT222" s="123"/>
      <c r="AV222" s="125"/>
      <c r="AX222" s="125"/>
      <c r="AY222" s="125"/>
      <c r="AZ222" s="123"/>
      <c r="BB222" s="125"/>
      <c r="BD222" s="125"/>
      <c r="BE222" s="125"/>
      <c r="BF222" s="123"/>
      <c r="BH222" s="125"/>
      <c r="BJ222" s="125"/>
      <c r="BK222" s="125"/>
      <c r="BM222" s="125"/>
      <c r="BN222" s="123"/>
      <c r="BP222" s="125"/>
      <c r="BQ222" s="125"/>
      <c r="BR222" s="125"/>
      <c r="BW222" s="125"/>
      <c r="BX222" s="123"/>
      <c r="BZ222" s="125"/>
      <c r="CA222" s="125"/>
      <c r="CB222" s="125"/>
      <c r="CG222" s="125"/>
      <c r="CH222" s="123"/>
      <c r="CJ222" s="125"/>
      <c r="CK222" s="125"/>
      <c r="CL222" s="125"/>
      <c r="DC222" s="125"/>
      <c r="DD222" s="123"/>
      <c r="DF222" s="125"/>
      <c r="DJ222" s="125"/>
      <c r="DK222" s="125"/>
      <c r="DL222" s="123"/>
      <c r="DN222" s="125"/>
      <c r="DR222" s="125"/>
      <c r="DS222" s="125"/>
      <c r="DT222" s="123"/>
      <c r="DV222" s="125"/>
      <c r="DZ222" s="125"/>
    </row>
    <row r="223" spans="8:130" s="119" customFormat="1">
      <c r="H223" s="125"/>
      <c r="I223" s="123"/>
      <c r="K223" s="125"/>
      <c r="M223" s="125"/>
      <c r="N223" s="125"/>
      <c r="O223" s="123"/>
      <c r="Q223" s="125"/>
      <c r="S223" s="125"/>
      <c r="T223" s="125"/>
      <c r="U223" s="123"/>
      <c r="W223" s="125"/>
      <c r="Y223" s="125"/>
      <c r="Z223" s="125"/>
      <c r="AA223" s="91"/>
      <c r="AB223" s="39"/>
      <c r="AC223" s="39"/>
      <c r="AD223" s="39"/>
      <c r="AE223" s="39"/>
      <c r="AG223" s="38"/>
      <c r="AH223" s="35"/>
      <c r="AI223" s="37"/>
      <c r="AJ223" s="37"/>
      <c r="AK223" s="37"/>
      <c r="AL223" s="37"/>
      <c r="AM223" s="37"/>
      <c r="AN223" s="37"/>
      <c r="AO223" s="37"/>
      <c r="AP223" s="37"/>
      <c r="AQ223" s="37"/>
      <c r="AS223" s="125"/>
      <c r="AT223" s="123"/>
      <c r="AV223" s="125"/>
      <c r="AX223" s="125"/>
      <c r="AY223" s="125"/>
      <c r="AZ223" s="123"/>
      <c r="BB223" s="125"/>
      <c r="BD223" s="125"/>
      <c r="BE223" s="125"/>
      <c r="BF223" s="123"/>
      <c r="BH223" s="125"/>
      <c r="BJ223" s="125"/>
      <c r="BK223" s="125"/>
      <c r="BM223" s="125"/>
      <c r="BN223" s="123"/>
      <c r="BP223" s="125"/>
      <c r="BQ223" s="125"/>
      <c r="BR223" s="125"/>
      <c r="BW223" s="125"/>
      <c r="BX223" s="123"/>
      <c r="BZ223" s="125"/>
      <c r="CA223" s="125"/>
      <c r="CB223" s="125"/>
      <c r="CG223" s="125"/>
      <c r="CH223" s="123"/>
      <c r="CJ223" s="125"/>
      <c r="CK223" s="125"/>
      <c r="CL223" s="125"/>
      <c r="DC223" s="125"/>
      <c r="DD223" s="123"/>
      <c r="DF223" s="125"/>
      <c r="DJ223" s="125"/>
      <c r="DK223" s="125"/>
      <c r="DL223" s="123"/>
      <c r="DN223" s="125"/>
      <c r="DR223" s="125"/>
      <c r="DS223" s="125"/>
      <c r="DT223" s="123"/>
      <c r="DV223" s="125"/>
      <c r="DZ223" s="125"/>
    </row>
    <row r="224" spans="8:130" s="119" customFormat="1">
      <c r="H224" s="125"/>
      <c r="I224" s="123"/>
      <c r="K224" s="125"/>
      <c r="M224" s="125"/>
      <c r="N224" s="125"/>
      <c r="O224" s="123"/>
      <c r="Q224" s="125"/>
      <c r="S224" s="125"/>
      <c r="T224" s="125"/>
      <c r="U224" s="123"/>
      <c r="W224" s="125"/>
      <c r="Y224" s="125"/>
      <c r="Z224" s="125"/>
      <c r="AA224" s="91"/>
      <c r="AB224" s="39"/>
      <c r="AC224" s="39"/>
      <c r="AD224" s="39"/>
      <c r="AE224" s="39"/>
      <c r="AG224" s="38"/>
      <c r="AH224" s="35"/>
      <c r="AI224" s="37"/>
      <c r="AJ224" s="37"/>
      <c r="AK224" s="37"/>
      <c r="AL224" s="37"/>
      <c r="AM224" s="37"/>
      <c r="AN224" s="37"/>
      <c r="AO224" s="37"/>
      <c r="AP224" s="37"/>
      <c r="AQ224" s="37"/>
      <c r="AS224" s="125"/>
      <c r="AT224" s="123"/>
      <c r="AV224" s="125"/>
      <c r="AX224" s="125"/>
      <c r="AY224" s="125"/>
      <c r="AZ224" s="123"/>
      <c r="BB224" s="125"/>
      <c r="BD224" s="125"/>
      <c r="BE224" s="125"/>
      <c r="BF224" s="123"/>
      <c r="BH224" s="125"/>
      <c r="BJ224" s="125"/>
      <c r="BK224" s="125"/>
      <c r="BM224" s="125"/>
      <c r="BN224" s="123"/>
      <c r="BP224" s="125"/>
      <c r="BQ224" s="125"/>
      <c r="BR224" s="125"/>
      <c r="BW224" s="125"/>
      <c r="BX224" s="123"/>
      <c r="BZ224" s="125"/>
      <c r="CA224" s="125"/>
      <c r="CB224" s="125"/>
      <c r="CG224" s="125"/>
      <c r="CH224" s="123"/>
      <c r="CJ224" s="125"/>
      <c r="CK224" s="125"/>
      <c r="CL224" s="125"/>
      <c r="DC224" s="125"/>
      <c r="DD224" s="123"/>
      <c r="DF224" s="125"/>
      <c r="DJ224" s="125"/>
      <c r="DK224" s="125"/>
      <c r="DL224" s="123"/>
      <c r="DN224" s="125"/>
      <c r="DR224" s="125"/>
      <c r="DS224" s="125"/>
      <c r="DT224" s="123"/>
      <c r="DV224" s="125"/>
      <c r="DZ224" s="125"/>
    </row>
    <row r="225" spans="8:130" s="119" customFormat="1">
      <c r="H225" s="125"/>
      <c r="I225" s="123"/>
      <c r="K225" s="125"/>
      <c r="M225" s="125"/>
      <c r="N225" s="125"/>
      <c r="O225" s="123"/>
      <c r="Q225" s="125"/>
      <c r="S225" s="125"/>
      <c r="T225" s="125"/>
      <c r="U225" s="123"/>
      <c r="W225" s="125"/>
      <c r="Y225" s="125"/>
      <c r="Z225" s="125"/>
      <c r="AA225" s="91"/>
      <c r="AB225" s="39"/>
      <c r="AC225" s="39"/>
      <c r="AD225" s="39"/>
      <c r="AE225" s="39"/>
      <c r="AG225" s="38"/>
      <c r="AH225" s="35"/>
      <c r="AI225" s="37"/>
      <c r="AJ225" s="37"/>
      <c r="AK225" s="37"/>
      <c r="AL225" s="37"/>
      <c r="AM225" s="37"/>
      <c r="AN225" s="37"/>
      <c r="AO225" s="37"/>
      <c r="AP225" s="37"/>
      <c r="AQ225" s="37"/>
      <c r="AS225" s="125"/>
      <c r="AT225" s="123"/>
      <c r="AV225" s="125"/>
      <c r="AX225" s="125"/>
      <c r="AY225" s="125"/>
      <c r="AZ225" s="123"/>
      <c r="BB225" s="125"/>
      <c r="BD225" s="125"/>
      <c r="BE225" s="125"/>
      <c r="BF225" s="123"/>
      <c r="BH225" s="125"/>
      <c r="BJ225" s="125"/>
      <c r="BK225" s="125"/>
      <c r="BM225" s="125"/>
      <c r="BN225" s="123"/>
      <c r="BP225" s="125"/>
      <c r="BQ225" s="125"/>
      <c r="BR225" s="125"/>
      <c r="BW225" s="125"/>
      <c r="BX225" s="123"/>
      <c r="BZ225" s="125"/>
      <c r="CA225" s="125"/>
      <c r="CB225" s="125"/>
      <c r="CG225" s="125"/>
      <c r="CH225" s="123"/>
      <c r="CJ225" s="125"/>
      <c r="CK225" s="125"/>
      <c r="CL225" s="125"/>
      <c r="DC225" s="125"/>
      <c r="DD225" s="123"/>
      <c r="DF225" s="125"/>
      <c r="DJ225" s="125"/>
      <c r="DK225" s="125"/>
      <c r="DL225" s="123"/>
      <c r="DN225" s="125"/>
      <c r="DR225" s="125"/>
      <c r="DS225" s="125"/>
      <c r="DT225" s="123"/>
      <c r="DV225" s="125"/>
      <c r="DZ225" s="125"/>
    </row>
    <row r="226" spans="8:130" s="119" customFormat="1">
      <c r="H226" s="125"/>
      <c r="I226" s="123"/>
      <c r="K226" s="125"/>
      <c r="M226" s="125"/>
      <c r="N226" s="125"/>
      <c r="O226" s="123"/>
      <c r="Q226" s="125"/>
      <c r="S226" s="125"/>
      <c r="T226" s="125"/>
      <c r="U226" s="123"/>
      <c r="W226" s="125"/>
      <c r="Y226" s="125"/>
      <c r="Z226" s="125"/>
      <c r="AA226" s="91"/>
      <c r="AB226" s="39"/>
      <c r="AC226" s="39"/>
      <c r="AD226" s="39"/>
      <c r="AE226" s="39"/>
      <c r="AG226" s="38"/>
      <c r="AH226" s="35"/>
      <c r="AI226" s="37"/>
      <c r="AJ226" s="37"/>
      <c r="AK226" s="37"/>
      <c r="AL226" s="37"/>
      <c r="AM226" s="37"/>
      <c r="AN226" s="37"/>
      <c r="AO226" s="37"/>
      <c r="AP226" s="37"/>
      <c r="AQ226" s="37"/>
      <c r="AS226" s="125"/>
      <c r="AT226" s="123"/>
      <c r="AV226" s="125"/>
      <c r="AX226" s="125"/>
      <c r="AY226" s="125"/>
      <c r="AZ226" s="123"/>
      <c r="BB226" s="125"/>
      <c r="BD226" s="125"/>
      <c r="BE226" s="125"/>
      <c r="BF226" s="123"/>
      <c r="BH226" s="125"/>
      <c r="BJ226" s="125"/>
      <c r="BK226" s="125"/>
      <c r="BM226" s="125"/>
      <c r="BN226" s="123"/>
      <c r="BP226" s="125"/>
      <c r="BQ226" s="125"/>
      <c r="BR226" s="125"/>
      <c r="BW226" s="125"/>
      <c r="BX226" s="123"/>
      <c r="BZ226" s="125"/>
      <c r="CA226" s="125"/>
      <c r="CB226" s="125"/>
      <c r="CG226" s="125"/>
      <c r="CH226" s="123"/>
      <c r="CJ226" s="125"/>
      <c r="CK226" s="125"/>
      <c r="CL226" s="125"/>
      <c r="DC226" s="125"/>
      <c r="DD226" s="123"/>
      <c r="DF226" s="125"/>
      <c r="DJ226" s="125"/>
      <c r="DK226" s="125"/>
      <c r="DL226" s="123"/>
      <c r="DN226" s="125"/>
      <c r="DR226" s="125"/>
      <c r="DS226" s="125"/>
      <c r="DT226" s="123"/>
      <c r="DV226" s="125"/>
      <c r="DZ226" s="125"/>
    </row>
    <row r="227" spans="8:130" s="119" customFormat="1">
      <c r="H227" s="125"/>
      <c r="I227" s="123"/>
      <c r="K227" s="125"/>
      <c r="M227" s="125"/>
      <c r="N227" s="125"/>
      <c r="O227" s="123"/>
      <c r="Q227" s="125"/>
      <c r="S227" s="125"/>
      <c r="T227" s="125"/>
      <c r="U227" s="123"/>
      <c r="W227" s="125"/>
      <c r="Y227" s="125"/>
      <c r="Z227" s="125"/>
      <c r="AA227" s="91"/>
      <c r="AB227" s="39"/>
      <c r="AC227" s="39"/>
      <c r="AD227" s="39"/>
      <c r="AE227" s="39"/>
      <c r="AG227" s="38"/>
      <c r="AH227" s="35"/>
      <c r="AI227" s="37"/>
      <c r="AJ227" s="37"/>
      <c r="AK227" s="37"/>
      <c r="AL227" s="37"/>
      <c r="AM227" s="37"/>
      <c r="AN227" s="37"/>
      <c r="AO227" s="37"/>
      <c r="AP227" s="37"/>
      <c r="AQ227" s="37"/>
      <c r="AS227" s="125"/>
      <c r="AT227" s="123"/>
      <c r="AV227" s="125"/>
      <c r="AX227" s="125"/>
      <c r="AY227" s="125"/>
      <c r="AZ227" s="123"/>
      <c r="BB227" s="125"/>
      <c r="BD227" s="125"/>
      <c r="BE227" s="125"/>
      <c r="BF227" s="123"/>
      <c r="BH227" s="125"/>
      <c r="BJ227" s="125"/>
      <c r="BK227" s="125"/>
      <c r="BM227" s="125"/>
      <c r="BN227" s="123"/>
      <c r="BP227" s="125"/>
      <c r="BQ227" s="125"/>
      <c r="BR227" s="125"/>
      <c r="BW227" s="125"/>
      <c r="BX227" s="123"/>
      <c r="BZ227" s="125"/>
      <c r="CA227" s="125"/>
      <c r="CB227" s="125"/>
      <c r="CG227" s="125"/>
      <c r="CH227" s="123"/>
      <c r="CJ227" s="125"/>
      <c r="CK227" s="125"/>
      <c r="CL227" s="125"/>
      <c r="DC227" s="125"/>
      <c r="DD227" s="123"/>
      <c r="DF227" s="125"/>
      <c r="DJ227" s="125"/>
      <c r="DK227" s="125"/>
      <c r="DL227" s="123"/>
      <c r="DN227" s="125"/>
      <c r="DR227" s="125"/>
      <c r="DS227" s="125"/>
      <c r="DT227" s="123"/>
      <c r="DV227" s="125"/>
      <c r="DZ227" s="125"/>
    </row>
    <row r="228" spans="8:130" s="119" customFormat="1">
      <c r="H228" s="125"/>
      <c r="I228" s="123"/>
      <c r="K228" s="125"/>
      <c r="M228" s="125"/>
      <c r="N228" s="125"/>
      <c r="O228" s="123"/>
      <c r="Q228" s="125"/>
      <c r="S228" s="125"/>
      <c r="T228" s="125"/>
      <c r="U228" s="123"/>
      <c r="W228" s="125"/>
      <c r="Y228" s="125"/>
      <c r="Z228" s="125"/>
      <c r="AA228" s="91"/>
      <c r="AB228" s="39"/>
      <c r="AC228" s="39"/>
      <c r="AD228" s="39"/>
      <c r="AE228" s="39"/>
      <c r="AG228" s="38"/>
      <c r="AH228" s="35"/>
      <c r="AI228" s="37"/>
      <c r="AJ228" s="37"/>
      <c r="AK228" s="37"/>
      <c r="AL228" s="37"/>
      <c r="AM228" s="37"/>
      <c r="AN228" s="37"/>
      <c r="AO228" s="37"/>
      <c r="AP228" s="37"/>
      <c r="AQ228" s="37"/>
      <c r="AS228" s="125"/>
      <c r="AT228" s="123"/>
      <c r="AV228" s="125"/>
      <c r="AX228" s="125"/>
      <c r="AY228" s="125"/>
      <c r="AZ228" s="123"/>
      <c r="BB228" s="125"/>
      <c r="BD228" s="125"/>
      <c r="BE228" s="125"/>
      <c r="BF228" s="123"/>
      <c r="BH228" s="125"/>
      <c r="BJ228" s="125"/>
      <c r="BK228" s="125"/>
      <c r="BM228" s="125"/>
      <c r="BN228" s="123"/>
      <c r="BP228" s="125"/>
      <c r="BQ228" s="125"/>
      <c r="BR228" s="125"/>
      <c r="BW228" s="125"/>
      <c r="BX228" s="123"/>
      <c r="BZ228" s="125"/>
      <c r="CA228" s="125"/>
      <c r="CB228" s="125"/>
      <c r="CG228" s="125"/>
      <c r="CH228" s="123"/>
      <c r="CJ228" s="125"/>
      <c r="CK228" s="125"/>
      <c r="CL228" s="125"/>
      <c r="DC228" s="125"/>
      <c r="DD228" s="123"/>
      <c r="DF228" s="125"/>
      <c r="DJ228" s="125"/>
      <c r="DK228" s="125"/>
      <c r="DL228" s="123"/>
      <c r="DN228" s="125"/>
      <c r="DR228" s="125"/>
      <c r="DS228" s="125"/>
      <c r="DT228" s="123"/>
      <c r="DV228" s="125"/>
      <c r="DZ228" s="125"/>
    </row>
    <row r="229" spans="8:130" s="119" customFormat="1">
      <c r="H229" s="125"/>
      <c r="I229" s="123"/>
      <c r="K229" s="125"/>
      <c r="M229" s="125"/>
      <c r="N229" s="125"/>
      <c r="O229" s="123"/>
      <c r="Q229" s="125"/>
      <c r="S229" s="125"/>
      <c r="T229" s="125"/>
      <c r="U229" s="123"/>
      <c r="W229" s="125"/>
      <c r="Y229" s="125"/>
      <c r="Z229" s="125"/>
      <c r="AA229" s="91"/>
      <c r="AB229" s="39"/>
      <c r="AC229" s="39"/>
      <c r="AD229" s="39"/>
      <c r="AE229" s="39"/>
      <c r="AG229" s="38"/>
      <c r="AH229" s="35"/>
      <c r="AI229" s="37"/>
      <c r="AJ229" s="37"/>
      <c r="AK229" s="37"/>
      <c r="AL229" s="37"/>
      <c r="AM229" s="37"/>
      <c r="AN229" s="37"/>
      <c r="AO229" s="37"/>
      <c r="AP229" s="37"/>
      <c r="AQ229" s="37"/>
      <c r="AS229" s="125"/>
      <c r="AT229" s="123"/>
      <c r="AV229" s="125"/>
      <c r="AX229" s="125"/>
      <c r="AY229" s="125"/>
      <c r="AZ229" s="123"/>
      <c r="BB229" s="125"/>
      <c r="BD229" s="125"/>
      <c r="BE229" s="125"/>
      <c r="BF229" s="123"/>
      <c r="BH229" s="125"/>
      <c r="BJ229" s="125"/>
      <c r="BK229" s="125"/>
      <c r="BM229" s="125"/>
      <c r="BN229" s="123"/>
      <c r="BP229" s="125"/>
      <c r="BQ229" s="125"/>
      <c r="BR229" s="125"/>
      <c r="BW229" s="125"/>
      <c r="BX229" s="123"/>
      <c r="BZ229" s="125"/>
      <c r="CA229" s="125"/>
      <c r="CB229" s="125"/>
      <c r="CG229" s="125"/>
      <c r="CH229" s="123"/>
      <c r="CJ229" s="125"/>
      <c r="CK229" s="125"/>
      <c r="CL229" s="125"/>
      <c r="DC229" s="125"/>
      <c r="DD229" s="123"/>
      <c r="DF229" s="125"/>
      <c r="DJ229" s="125"/>
      <c r="DK229" s="125"/>
      <c r="DL229" s="123"/>
      <c r="DN229" s="125"/>
      <c r="DR229" s="125"/>
      <c r="DS229" s="125"/>
      <c r="DT229" s="123"/>
      <c r="DV229" s="125"/>
      <c r="DZ229" s="125"/>
    </row>
    <row r="230" spans="8:130" s="119" customFormat="1">
      <c r="H230" s="125"/>
      <c r="I230" s="123"/>
      <c r="K230" s="125"/>
      <c r="M230" s="125"/>
      <c r="N230" s="125"/>
      <c r="O230" s="123"/>
      <c r="Q230" s="125"/>
      <c r="S230" s="125"/>
      <c r="T230" s="125"/>
      <c r="U230" s="123"/>
      <c r="W230" s="125"/>
      <c r="Y230" s="125"/>
      <c r="Z230" s="125"/>
      <c r="AA230" s="91"/>
      <c r="AB230" s="39"/>
      <c r="AC230" s="39"/>
      <c r="AD230" s="39"/>
      <c r="AE230" s="39"/>
      <c r="AG230" s="38"/>
      <c r="AH230" s="35"/>
      <c r="AI230" s="37"/>
      <c r="AJ230" s="37"/>
      <c r="AK230" s="37"/>
      <c r="AL230" s="37"/>
      <c r="AM230" s="37"/>
      <c r="AN230" s="37"/>
      <c r="AO230" s="37"/>
      <c r="AP230" s="37"/>
      <c r="AQ230" s="37"/>
      <c r="AS230" s="125"/>
      <c r="AT230" s="123"/>
      <c r="AV230" s="125"/>
      <c r="AX230" s="125"/>
      <c r="AY230" s="125"/>
      <c r="AZ230" s="123"/>
      <c r="BB230" s="125"/>
      <c r="BD230" s="125"/>
      <c r="BE230" s="125"/>
      <c r="BF230" s="123"/>
      <c r="BH230" s="125"/>
      <c r="BJ230" s="125"/>
      <c r="BK230" s="125"/>
      <c r="BM230" s="125"/>
      <c r="BN230" s="123"/>
      <c r="BP230" s="125"/>
      <c r="BQ230" s="125"/>
      <c r="BR230" s="125"/>
      <c r="BW230" s="125"/>
      <c r="BX230" s="123"/>
      <c r="BZ230" s="125"/>
      <c r="CA230" s="125"/>
      <c r="CB230" s="125"/>
      <c r="CG230" s="125"/>
      <c r="CH230" s="123"/>
      <c r="CJ230" s="125"/>
      <c r="CK230" s="125"/>
      <c r="CL230" s="125"/>
      <c r="DC230" s="125"/>
      <c r="DD230" s="123"/>
      <c r="DF230" s="125"/>
      <c r="DJ230" s="125"/>
      <c r="DK230" s="125"/>
      <c r="DL230" s="123"/>
      <c r="DN230" s="125"/>
      <c r="DR230" s="125"/>
      <c r="DS230" s="125"/>
      <c r="DT230" s="123"/>
      <c r="DV230" s="125"/>
      <c r="DZ230" s="125"/>
    </row>
    <row r="231" spans="8:130" s="119" customFormat="1">
      <c r="H231" s="125"/>
      <c r="I231" s="123"/>
      <c r="K231" s="125"/>
      <c r="M231" s="125"/>
      <c r="N231" s="125"/>
      <c r="O231" s="123"/>
      <c r="Q231" s="125"/>
      <c r="S231" s="125"/>
      <c r="T231" s="125"/>
      <c r="U231" s="123"/>
      <c r="W231" s="125"/>
      <c r="Y231" s="125"/>
      <c r="Z231" s="125"/>
      <c r="AA231" s="91"/>
      <c r="AB231" s="39"/>
      <c r="AC231" s="39"/>
      <c r="AD231" s="39"/>
      <c r="AE231" s="39"/>
      <c r="AG231" s="38"/>
      <c r="AH231" s="35"/>
      <c r="AI231" s="37"/>
      <c r="AJ231" s="37"/>
      <c r="AK231" s="37"/>
      <c r="AL231" s="37"/>
      <c r="AM231" s="37"/>
      <c r="AN231" s="37"/>
      <c r="AO231" s="37"/>
      <c r="AP231" s="37"/>
      <c r="AQ231" s="37"/>
      <c r="AS231" s="125"/>
      <c r="AT231" s="123"/>
      <c r="AV231" s="125"/>
      <c r="AX231" s="125"/>
      <c r="AY231" s="125"/>
      <c r="AZ231" s="123"/>
      <c r="BB231" s="125"/>
      <c r="BD231" s="125"/>
      <c r="BE231" s="125"/>
      <c r="BF231" s="123"/>
      <c r="BH231" s="125"/>
      <c r="BJ231" s="125"/>
      <c r="BK231" s="125"/>
      <c r="BM231" s="125"/>
      <c r="BN231" s="123"/>
      <c r="BP231" s="125"/>
      <c r="BQ231" s="125"/>
      <c r="BR231" s="125"/>
      <c r="BW231" s="125"/>
      <c r="BX231" s="123"/>
      <c r="BZ231" s="125"/>
      <c r="CA231" s="125"/>
      <c r="CB231" s="125"/>
      <c r="CG231" s="125"/>
      <c r="CH231" s="123"/>
      <c r="CJ231" s="125"/>
      <c r="CK231" s="125"/>
      <c r="CL231" s="125"/>
      <c r="DC231" s="125"/>
      <c r="DD231" s="123"/>
      <c r="DF231" s="125"/>
      <c r="DJ231" s="125"/>
      <c r="DK231" s="125"/>
      <c r="DL231" s="123"/>
      <c r="DN231" s="125"/>
      <c r="DR231" s="125"/>
      <c r="DS231" s="125"/>
      <c r="DT231" s="123"/>
      <c r="DV231" s="125"/>
      <c r="DZ231" s="125"/>
    </row>
    <row r="232" spans="8:130" s="119" customFormat="1">
      <c r="H232" s="125"/>
      <c r="I232" s="123"/>
      <c r="K232" s="125"/>
      <c r="M232" s="125"/>
      <c r="N232" s="125"/>
      <c r="O232" s="123"/>
      <c r="Q232" s="125"/>
      <c r="S232" s="125"/>
      <c r="T232" s="125"/>
      <c r="U232" s="123"/>
      <c r="W232" s="125"/>
      <c r="Y232" s="125"/>
      <c r="Z232" s="125"/>
      <c r="AA232" s="91"/>
      <c r="AB232" s="39"/>
      <c r="AC232" s="39"/>
      <c r="AD232" s="39"/>
      <c r="AE232" s="39"/>
      <c r="AG232" s="38"/>
      <c r="AH232" s="35"/>
      <c r="AI232" s="37"/>
      <c r="AJ232" s="37"/>
      <c r="AK232" s="37"/>
      <c r="AL232" s="37"/>
      <c r="AM232" s="37"/>
      <c r="AN232" s="37"/>
      <c r="AO232" s="37"/>
      <c r="AP232" s="37"/>
      <c r="AQ232" s="37"/>
      <c r="AS232" s="125"/>
      <c r="AT232" s="123"/>
      <c r="AV232" s="125"/>
      <c r="AX232" s="125"/>
      <c r="AY232" s="125"/>
      <c r="AZ232" s="123"/>
      <c r="BB232" s="125"/>
      <c r="BD232" s="125"/>
      <c r="BE232" s="125"/>
      <c r="BF232" s="123"/>
      <c r="BH232" s="125"/>
      <c r="BJ232" s="125"/>
      <c r="BK232" s="125"/>
      <c r="BM232" s="125"/>
      <c r="BN232" s="123"/>
      <c r="BP232" s="125"/>
      <c r="BQ232" s="125"/>
      <c r="BR232" s="125"/>
      <c r="BW232" s="125"/>
      <c r="BX232" s="123"/>
      <c r="BZ232" s="125"/>
      <c r="CA232" s="125"/>
      <c r="CB232" s="125"/>
      <c r="CG232" s="125"/>
      <c r="CH232" s="123"/>
      <c r="CJ232" s="125"/>
      <c r="CK232" s="125"/>
      <c r="CL232" s="125"/>
      <c r="DC232" s="125"/>
      <c r="DD232" s="123"/>
      <c r="DF232" s="125"/>
      <c r="DJ232" s="125"/>
      <c r="DK232" s="125"/>
      <c r="DL232" s="123"/>
      <c r="DN232" s="125"/>
      <c r="DR232" s="125"/>
      <c r="DS232" s="125"/>
      <c r="DT232" s="123"/>
      <c r="DV232" s="125"/>
      <c r="DZ232" s="125"/>
    </row>
    <row r="233" spans="8:130" s="119" customFormat="1">
      <c r="H233" s="125"/>
      <c r="I233" s="123"/>
      <c r="K233" s="125"/>
      <c r="M233" s="125"/>
      <c r="N233" s="125"/>
      <c r="O233" s="123"/>
      <c r="Q233" s="125"/>
      <c r="S233" s="125"/>
      <c r="T233" s="125"/>
      <c r="U233" s="123"/>
      <c r="W233" s="125"/>
      <c r="Y233" s="125"/>
      <c r="Z233" s="125"/>
      <c r="AA233" s="91"/>
      <c r="AB233" s="39"/>
      <c r="AC233" s="39"/>
      <c r="AD233" s="39"/>
      <c r="AE233" s="39"/>
      <c r="AG233" s="38"/>
      <c r="AH233" s="35"/>
      <c r="AI233" s="37"/>
      <c r="AJ233" s="37"/>
      <c r="AK233" s="37"/>
      <c r="AL233" s="37"/>
      <c r="AM233" s="37"/>
      <c r="AN233" s="37"/>
      <c r="AO233" s="37"/>
      <c r="AP233" s="37"/>
      <c r="AQ233" s="37"/>
      <c r="AS233" s="125"/>
      <c r="AT233" s="123"/>
      <c r="AV233" s="125"/>
      <c r="AX233" s="125"/>
      <c r="AY233" s="125"/>
      <c r="AZ233" s="123"/>
      <c r="BB233" s="125"/>
      <c r="BD233" s="125"/>
      <c r="BE233" s="125"/>
      <c r="BF233" s="123"/>
      <c r="BH233" s="125"/>
      <c r="BJ233" s="125"/>
      <c r="BK233" s="125"/>
      <c r="BM233" s="125"/>
      <c r="BN233" s="123"/>
      <c r="BP233" s="125"/>
      <c r="BQ233" s="125"/>
      <c r="BR233" s="125"/>
      <c r="BW233" s="125"/>
      <c r="BX233" s="123"/>
      <c r="BZ233" s="125"/>
      <c r="CA233" s="125"/>
      <c r="CB233" s="125"/>
      <c r="CG233" s="125"/>
      <c r="CH233" s="123"/>
      <c r="CJ233" s="125"/>
      <c r="CK233" s="125"/>
      <c r="CL233" s="125"/>
      <c r="DC233" s="125"/>
      <c r="DD233" s="123"/>
      <c r="DF233" s="125"/>
      <c r="DJ233" s="125"/>
      <c r="DK233" s="125"/>
      <c r="DL233" s="123"/>
      <c r="DN233" s="125"/>
      <c r="DR233" s="125"/>
      <c r="DS233" s="125"/>
      <c r="DT233" s="123"/>
      <c r="DV233" s="125"/>
      <c r="DZ233" s="125"/>
    </row>
    <row r="234" spans="8:130" s="119" customFormat="1">
      <c r="H234" s="125"/>
      <c r="I234" s="123"/>
      <c r="K234" s="125"/>
      <c r="M234" s="125"/>
      <c r="N234" s="125"/>
      <c r="O234" s="123"/>
      <c r="Q234" s="125"/>
      <c r="S234" s="125"/>
      <c r="T234" s="125"/>
      <c r="U234" s="123"/>
      <c r="W234" s="125"/>
      <c r="Y234" s="125"/>
      <c r="Z234" s="125"/>
      <c r="AA234" s="91"/>
      <c r="AB234" s="39"/>
      <c r="AC234" s="39"/>
      <c r="AD234" s="39"/>
      <c r="AE234" s="39"/>
      <c r="AG234" s="38"/>
      <c r="AH234" s="35"/>
      <c r="AI234" s="37"/>
      <c r="AJ234" s="37"/>
      <c r="AK234" s="37"/>
      <c r="AL234" s="37"/>
      <c r="AM234" s="37"/>
      <c r="AN234" s="37"/>
      <c r="AO234" s="37"/>
      <c r="AP234" s="37"/>
      <c r="AQ234" s="37"/>
      <c r="AS234" s="125"/>
      <c r="AT234" s="123"/>
      <c r="AV234" s="125"/>
      <c r="AX234" s="125"/>
      <c r="AY234" s="125"/>
      <c r="AZ234" s="123"/>
      <c r="BB234" s="125"/>
      <c r="BD234" s="125"/>
      <c r="BE234" s="125"/>
      <c r="BF234" s="123"/>
      <c r="BH234" s="125"/>
      <c r="BJ234" s="125"/>
      <c r="BK234" s="125"/>
      <c r="BM234" s="125"/>
      <c r="BN234" s="123"/>
      <c r="BP234" s="125"/>
      <c r="BQ234" s="125"/>
      <c r="BR234" s="125"/>
      <c r="BW234" s="125"/>
      <c r="BX234" s="123"/>
      <c r="BZ234" s="125"/>
      <c r="CA234" s="125"/>
      <c r="CB234" s="125"/>
      <c r="CG234" s="125"/>
      <c r="CH234" s="123"/>
      <c r="CJ234" s="125"/>
      <c r="CK234" s="125"/>
      <c r="CL234" s="125"/>
      <c r="DC234" s="125"/>
      <c r="DD234" s="123"/>
      <c r="DF234" s="125"/>
      <c r="DJ234" s="125"/>
      <c r="DK234" s="125"/>
      <c r="DL234" s="123"/>
      <c r="DN234" s="125"/>
      <c r="DR234" s="125"/>
      <c r="DS234" s="125"/>
      <c r="DT234" s="123"/>
      <c r="DV234" s="125"/>
      <c r="DZ234" s="125"/>
    </row>
    <row r="235" spans="8:130" s="119" customFormat="1">
      <c r="H235" s="125"/>
      <c r="I235" s="123"/>
      <c r="K235" s="125"/>
      <c r="M235" s="125"/>
      <c r="N235" s="125"/>
      <c r="O235" s="123"/>
      <c r="Q235" s="125"/>
      <c r="S235" s="125"/>
      <c r="T235" s="125"/>
      <c r="U235" s="123"/>
      <c r="W235" s="125"/>
      <c r="Y235" s="125"/>
      <c r="Z235" s="125"/>
      <c r="AA235" s="91"/>
      <c r="AB235" s="39"/>
      <c r="AC235" s="39"/>
      <c r="AD235" s="39"/>
      <c r="AE235" s="39"/>
      <c r="AG235" s="38"/>
      <c r="AH235" s="35"/>
      <c r="AI235" s="37"/>
      <c r="AJ235" s="37"/>
      <c r="AK235" s="37"/>
      <c r="AL235" s="37"/>
      <c r="AM235" s="37"/>
      <c r="AN235" s="37"/>
      <c r="AO235" s="37"/>
      <c r="AP235" s="37"/>
      <c r="AQ235" s="37"/>
      <c r="AS235" s="125"/>
      <c r="AT235" s="123"/>
      <c r="AV235" s="125"/>
      <c r="AX235" s="125"/>
      <c r="AY235" s="125"/>
      <c r="AZ235" s="123"/>
      <c r="BB235" s="125"/>
      <c r="BD235" s="125"/>
      <c r="BE235" s="125"/>
      <c r="BF235" s="123"/>
      <c r="BH235" s="125"/>
      <c r="BJ235" s="125"/>
      <c r="BK235" s="125"/>
      <c r="BM235" s="125"/>
      <c r="BN235" s="123"/>
      <c r="BP235" s="125"/>
      <c r="BQ235" s="125"/>
      <c r="BR235" s="125"/>
      <c r="BW235" s="125"/>
      <c r="BX235" s="123"/>
      <c r="BZ235" s="125"/>
      <c r="CA235" s="125"/>
      <c r="CB235" s="125"/>
      <c r="CG235" s="125"/>
      <c r="CH235" s="123"/>
      <c r="CJ235" s="125"/>
      <c r="CK235" s="125"/>
      <c r="CL235" s="125"/>
      <c r="DC235" s="125"/>
      <c r="DD235" s="123"/>
      <c r="DF235" s="125"/>
      <c r="DJ235" s="125"/>
      <c r="DK235" s="125"/>
      <c r="DL235" s="123"/>
      <c r="DN235" s="125"/>
      <c r="DR235" s="125"/>
      <c r="DS235" s="125"/>
      <c r="DT235" s="123"/>
      <c r="DV235" s="125"/>
      <c r="DZ235" s="125"/>
    </row>
    <row r="236" spans="8:130" s="119" customFormat="1">
      <c r="H236" s="125"/>
      <c r="I236" s="123"/>
      <c r="K236" s="125"/>
      <c r="M236" s="125"/>
      <c r="N236" s="125"/>
      <c r="O236" s="123"/>
      <c r="Q236" s="125"/>
      <c r="S236" s="125"/>
      <c r="T236" s="125"/>
      <c r="U236" s="123"/>
      <c r="W236" s="125"/>
      <c r="Y236" s="125"/>
      <c r="Z236" s="125"/>
      <c r="AA236" s="91"/>
      <c r="AB236" s="39"/>
      <c r="AC236" s="39"/>
      <c r="AD236" s="39"/>
      <c r="AE236" s="39"/>
      <c r="AG236" s="38"/>
      <c r="AH236" s="35"/>
      <c r="AI236" s="37"/>
      <c r="AJ236" s="37"/>
      <c r="AK236" s="37"/>
      <c r="AL236" s="37"/>
      <c r="AM236" s="37"/>
      <c r="AN236" s="37"/>
      <c r="AO236" s="37"/>
      <c r="AP236" s="37"/>
      <c r="AQ236" s="37"/>
      <c r="AS236" s="125"/>
      <c r="AT236" s="123"/>
      <c r="AV236" s="125"/>
      <c r="AX236" s="125"/>
      <c r="AY236" s="125"/>
      <c r="AZ236" s="123"/>
      <c r="BB236" s="125"/>
      <c r="BD236" s="125"/>
      <c r="BE236" s="125"/>
      <c r="BF236" s="123"/>
      <c r="BH236" s="125"/>
      <c r="BJ236" s="125"/>
      <c r="BK236" s="125"/>
      <c r="BM236" s="125"/>
      <c r="BN236" s="123"/>
      <c r="BP236" s="125"/>
      <c r="BQ236" s="125"/>
      <c r="BR236" s="125"/>
      <c r="BW236" s="125"/>
      <c r="BX236" s="123"/>
      <c r="BZ236" s="125"/>
      <c r="CA236" s="125"/>
      <c r="CB236" s="125"/>
      <c r="CG236" s="125"/>
      <c r="CH236" s="123"/>
      <c r="CJ236" s="125"/>
      <c r="CK236" s="125"/>
      <c r="CL236" s="125"/>
      <c r="DC236" s="125"/>
      <c r="DD236" s="123"/>
      <c r="DF236" s="125"/>
      <c r="DJ236" s="125"/>
      <c r="DK236" s="125"/>
      <c r="DL236" s="123"/>
      <c r="DN236" s="125"/>
      <c r="DR236" s="125"/>
      <c r="DS236" s="125"/>
      <c r="DT236" s="123"/>
      <c r="DV236" s="125"/>
      <c r="DZ236" s="125"/>
    </row>
    <row r="237" spans="8:130" s="119" customFormat="1">
      <c r="H237" s="125"/>
      <c r="I237" s="123"/>
      <c r="K237" s="125"/>
      <c r="M237" s="125"/>
      <c r="N237" s="125"/>
      <c r="O237" s="123"/>
      <c r="Q237" s="125"/>
      <c r="S237" s="125"/>
      <c r="T237" s="125"/>
      <c r="U237" s="123"/>
      <c r="W237" s="125"/>
      <c r="Y237" s="125"/>
      <c r="Z237" s="125"/>
      <c r="AA237" s="91"/>
      <c r="AB237" s="39"/>
      <c r="AC237" s="39"/>
      <c r="AD237" s="39"/>
      <c r="AE237" s="39"/>
      <c r="AG237" s="38"/>
      <c r="AH237" s="35"/>
      <c r="AI237" s="37"/>
      <c r="AJ237" s="37"/>
      <c r="AK237" s="37"/>
      <c r="AL237" s="37"/>
      <c r="AM237" s="37"/>
      <c r="AN237" s="37"/>
      <c r="AO237" s="37"/>
      <c r="AP237" s="37"/>
      <c r="AQ237" s="37"/>
      <c r="AS237" s="125"/>
      <c r="AT237" s="123"/>
      <c r="AV237" s="125"/>
      <c r="AX237" s="125"/>
      <c r="AY237" s="125"/>
      <c r="AZ237" s="123"/>
      <c r="BB237" s="125"/>
      <c r="BD237" s="125"/>
      <c r="BE237" s="125"/>
      <c r="BF237" s="123"/>
      <c r="BH237" s="125"/>
      <c r="BJ237" s="125"/>
      <c r="BK237" s="125"/>
      <c r="BM237" s="125"/>
      <c r="BN237" s="123"/>
      <c r="BP237" s="125"/>
      <c r="BQ237" s="125"/>
      <c r="BR237" s="125"/>
      <c r="BW237" s="125"/>
      <c r="BX237" s="123"/>
      <c r="BZ237" s="125"/>
      <c r="CA237" s="125"/>
      <c r="CB237" s="125"/>
      <c r="CG237" s="125"/>
      <c r="CH237" s="123"/>
      <c r="CJ237" s="125"/>
      <c r="CK237" s="125"/>
      <c r="CL237" s="125"/>
      <c r="DC237" s="125"/>
      <c r="DD237" s="123"/>
      <c r="DF237" s="125"/>
      <c r="DJ237" s="125"/>
      <c r="DK237" s="125"/>
      <c r="DL237" s="123"/>
      <c r="DN237" s="125"/>
      <c r="DR237" s="125"/>
      <c r="DS237" s="125"/>
      <c r="DT237" s="123"/>
      <c r="DV237" s="125"/>
      <c r="DZ237" s="125"/>
    </row>
    <row r="238" spans="8:130" s="119" customFormat="1">
      <c r="H238" s="125"/>
      <c r="I238" s="123"/>
      <c r="K238" s="125"/>
      <c r="M238" s="125"/>
      <c r="N238" s="125"/>
      <c r="O238" s="123"/>
      <c r="Q238" s="125"/>
      <c r="S238" s="125"/>
      <c r="T238" s="125"/>
      <c r="U238" s="123"/>
      <c r="W238" s="125"/>
      <c r="Y238" s="125"/>
      <c r="Z238" s="125"/>
      <c r="AA238" s="91"/>
      <c r="AB238" s="39"/>
      <c r="AC238" s="39"/>
      <c r="AD238" s="39"/>
      <c r="AE238" s="39"/>
      <c r="AG238" s="38"/>
      <c r="AH238" s="35"/>
      <c r="AI238" s="37"/>
      <c r="AJ238" s="37"/>
      <c r="AK238" s="37"/>
      <c r="AL238" s="37"/>
      <c r="AM238" s="37"/>
      <c r="AN238" s="37"/>
      <c r="AO238" s="37"/>
      <c r="AP238" s="37"/>
      <c r="AQ238" s="37"/>
      <c r="AS238" s="125"/>
      <c r="AT238" s="123"/>
      <c r="AV238" s="125"/>
      <c r="AX238" s="125"/>
      <c r="AY238" s="125"/>
      <c r="AZ238" s="123"/>
      <c r="BB238" s="125"/>
      <c r="BD238" s="125"/>
      <c r="BE238" s="125"/>
      <c r="BF238" s="123"/>
      <c r="BH238" s="125"/>
      <c r="BJ238" s="125"/>
      <c r="BK238" s="125"/>
      <c r="BM238" s="125"/>
      <c r="BN238" s="123"/>
      <c r="BP238" s="125"/>
      <c r="BQ238" s="125"/>
      <c r="BR238" s="125"/>
      <c r="BW238" s="125"/>
      <c r="BX238" s="123"/>
      <c r="BZ238" s="125"/>
      <c r="CA238" s="125"/>
      <c r="CB238" s="125"/>
      <c r="CG238" s="125"/>
      <c r="CH238" s="123"/>
      <c r="CJ238" s="125"/>
      <c r="CK238" s="125"/>
      <c r="CL238" s="125"/>
      <c r="DC238" s="125"/>
      <c r="DD238" s="123"/>
      <c r="DF238" s="125"/>
      <c r="DJ238" s="125"/>
      <c r="DK238" s="125"/>
      <c r="DL238" s="123"/>
      <c r="DN238" s="125"/>
      <c r="DR238" s="125"/>
      <c r="DS238" s="125"/>
      <c r="DT238" s="123"/>
      <c r="DV238" s="125"/>
      <c r="DZ238" s="125"/>
    </row>
    <row r="239" spans="8:130" s="119" customFormat="1">
      <c r="H239" s="125"/>
      <c r="I239" s="123"/>
      <c r="K239" s="125"/>
      <c r="M239" s="125"/>
      <c r="N239" s="125"/>
      <c r="O239" s="123"/>
      <c r="Q239" s="125"/>
      <c r="S239" s="125"/>
      <c r="T239" s="125"/>
      <c r="U239" s="123"/>
      <c r="W239" s="125"/>
      <c r="Y239" s="125"/>
      <c r="Z239" s="125"/>
      <c r="AA239" s="91"/>
      <c r="AB239" s="39"/>
      <c r="AC239" s="39"/>
      <c r="AD239" s="39"/>
      <c r="AE239" s="39"/>
      <c r="AG239" s="38"/>
      <c r="AH239" s="35"/>
      <c r="AI239" s="37"/>
      <c r="AJ239" s="37"/>
      <c r="AK239" s="37"/>
      <c r="AL239" s="37"/>
      <c r="AM239" s="37"/>
      <c r="AN239" s="37"/>
      <c r="AO239" s="37"/>
      <c r="AP239" s="37"/>
      <c r="AQ239" s="37"/>
      <c r="AS239" s="125"/>
      <c r="AT239" s="123"/>
      <c r="AV239" s="125"/>
      <c r="AX239" s="125"/>
      <c r="AY239" s="125"/>
      <c r="AZ239" s="123"/>
      <c r="BB239" s="125"/>
      <c r="BD239" s="125"/>
      <c r="BE239" s="125"/>
      <c r="BF239" s="123"/>
      <c r="BH239" s="125"/>
      <c r="BJ239" s="125"/>
      <c r="BK239" s="125"/>
      <c r="BM239" s="125"/>
      <c r="BN239" s="123"/>
      <c r="BP239" s="125"/>
      <c r="BQ239" s="125"/>
      <c r="BR239" s="125"/>
      <c r="BW239" s="125"/>
      <c r="BX239" s="123"/>
      <c r="BZ239" s="125"/>
      <c r="CA239" s="125"/>
      <c r="CB239" s="125"/>
      <c r="CG239" s="125"/>
      <c r="CH239" s="123"/>
      <c r="CJ239" s="125"/>
      <c r="CK239" s="125"/>
      <c r="CL239" s="125"/>
      <c r="DC239" s="125"/>
      <c r="DD239" s="123"/>
      <c r="DF239" s="125"/>
      <c r="DJ239" s="125"/>
      <c r="DK239" s="125"/>
      <c r="DL239" s="123"/>
      <c r="DN239" s="125"/>
      <c r="DR239" s="125"/>
      <c r="DS239" s="125"/>
      <c r="DT239" s="123"/>
      <c r="DV239" s="125"/>
      <c r="DZ239" s="125"/>
    </row>
    <row r="240" spans="8:130" s="119" customFormat="1">
      <c r="H240" s="125"/>
      <c r="I240" s="123"/>
      <c r="K240" s="125"/>
      <c r="M240" s="125"/>
      <c r="N240" s="125"/>
      <c r="O240" s="123"/>
      <c r="Q240" s="125"/>
      <c r="S240" s="125"/>
      <c r="T240" s="125"/>
      <c r="U240" s="123"/>
      <c r="W240" s="125"/>
      <c r="Y240" s="125"/>
      <c r="Z240" s="125"/>
      <c r="AA240" s="91"/>
      <c r="AB240" s="39"/>
      <c r="AC240" s="39"/>
      <c r="AD240" s="39"/>
      <c r="AE240" s="39"/>
      <c r="AG240" s="38"/>
      <c r="AH240" s="35"/>
      <c r="AI240" s="37"/>
      <c r="AJ240" s="37"/>
      <c r="AK240" s="37"/>
      <c r="AL240" s="37"/>
      <c r="AM240" s="37"/>
      <c r="AN240" s="37"/>
      <c r="AO240" s="37"/>
      <c r="AP240" s="37"/>
      <c r="AQ240" s="37"/>
      <c r="AS240" s="125"/>
      <c r="AT240" s="123"/>
      <c r="AV240" s="125"/>
      <c r="AX240" s="125"/>
      <c r="AY240" s="125"/>
      <c r="AZ240" s="123"/>
      <c r="BB240" s="125"/>
      <c r="BD240" s="125"/>
      <c r="BE240" s="125"/>
      <c r="BF240" s="123"/>
      <c r="BH240" s="125"/>
      <c r="BJ240" s="125"/>
      <c r="BK240" s="125"/>
      <c r="BM240" s="125"/>
      <c r="BN240" s="123"/>
      <c r="BP240" s="125"/>
      <c r="BQ240" s="125"/>
      <c r="BR240" s="125"/>
      <c r="BW240" s="125"/>
      <c r="BX240" s="123"/>
      <c r="BZ240" s="125"/>
      <c r="CA240" s="125"/>
      <c r="CB240" s="125"/>
      <c r="CG240" s="125"/>
      <c r="CH240" s="123"/>
      <c r="CJ240" s="125"/>
      <c r="CK240" s="125"/>
      <c r="CL240" s="125"/>
      <c r="DC240" s="125"/>
      <c r="DD240" s="123"/>
      <c r="DF240" s="125"/>
      <c r="DJ240" s="125"/>
      <c r="DK240" s="125"/>
      <c r="DL240" s="123"/>
      <c r="DN240" s="125"/>
      <c r="DR240" s="125"/>
      <c r="DS240" s="125"/>
      <c r="DT240" s="123"/>
      <c r="DV240" s="125"/>
      <c r="DZ240" s="125"/>
    </row>
    <row r="241" spans="8:130" s="119" customFormat="1">
      <c r="H241" s="125"/>
      <c r="I241" s="123"/>
      <c r="K241" s="125"/>
      <c r="M241" s="125"/>
      <c r="N241" s="125"/>
      <c r="O241" s="123"/>
      <c r="Q241" s="125"/>
      <c r="S241" s="125"/>
      <c r="T241" s="125"/>
      <c r="U241" s="123"/>
      <c r="W241" s="125"/>
      <c r="Y241" s="125"/>
      <c r="Z241" s="125"/>
      <c r="AA241" s="91"/>
      <c r="AB241" s="39"/>
      <c r="AC241" s="39"/>
      <c r="AD241" s="39"/>
      <c r="AE241" s="39"/>
      <c r="AG241" s="38"/>
      <c r="AH241" s="35"/>
      <c r="AI241" s="37"/>
      <c r="AJ241" s="37"/>
      <c r="AK241" s="37"/>
      <c r="AL241" s="37"/>
      <c r="AM241" s="37"/>
      <c r="AN241" s="37"/>
      <c r="AO241" s="37"/>
      <c r="AP241" s="37"/>
      <c r="AQ241" s="37"/>
      <c r="AS241" s="125"/>
      <c r="AT241" s="123"/>
      <c r="AV241" s="125"/>
      <c r="AX241" s="125"/>
      <c r="AY241" s="125"/>
      <c r="AZ241" s="123"/>
      <c r="BB241" s="125"/>
      <c r="BD241" s="125"/>
      <c r="BE241" s="125"/>
      <c r="BF241" s="123"/>
      <c r="BH241" s="125"/>
      <c r="BJ241" s="125"/>
      <c r="BK241" s="125"/>
      <c r="BM241" s="125"/>
      <c r="BN241" s="123"/>
      <c r="BP241" s="125"/>
      <c r="BQ241" s="125"/>
      <c r="BR241" s="125"/>
      <c r="BW241" s="125"/>
      <c r="BX241" s="123"/>
      <c r="BZ241" s="125"/>
      <c r="CA241" s="125"/>
      <c r="CB241" s="125"/>
      <c r="CG241" s="125"/>
      <c r="CH241" s="123"/>
      <c r="CJ241" s="125"/>
      <c r="CK241" s="125"/>
      <c r="CL241" s="125"/>
      <c r="DC241" s="125"/>
      <c r="DD241" s="123"/>
      <c r="DF241" s="125"/>
      <c r="DJ241" s="125"/>
      <c r="DK241" s="125"/>
      <c r="DL241" s="123"/>
      <c r="DN241" s="125"/>
      <c r="DR241" s="125"/>
      <c r="DS241" s="125"/>
      <c r="DT241" s="123"/>
      <c r="DV241" s="125"/>
      <c r="DZ241" s="125"/>
    </row>
    <row r="242" spans="8:130" s="119" customFormat="1">
      <c r="H242" s="125"/>
      <c r="I242" s="123"/>
      <c r="K242" s="125"/>
      <c r="M242" s="125"/>
      <c r="N242" s="125"/>
      <c r="O242" s="123"/>
      <c r="Q242" s="125"/>
      <c r="S242" s="125"/>
      <c r="T242" s="125"/>
      <c r="U242" s="123"/>
      <c r="W242" s="125"/>
      <c r="Y242" s="125"/>
      <c r="Z242" s="125"/>
      <c r="AA242" s="91"/>
      <c r="AB242" s="39"/>
      <c r="AC242" s="39"/>
      <c r="AD242" s="39"/>
      <c r="AE242" s="39"/>
      <c r="AG242" s="38"/>
      <c r="AH242" s="35"/>
      <c r="AI242" s="37"/>
      <c r="AJ242" s="37"/>
      <c r="AK242" s="37"/>
      <c r="AL242" s="37"/>
      <c r="AM242" s="37"/>
      <c r="AN242" s="37"/>
      <c r="AO242" s="37"/>
      <c r="AP242" s="37"/>
      <c r="AQ242" s="37"/>
      <c r="AS242" s="125"/>
      <c r="AT242" s="123"/>
      <c r="AV242" s="125"/>
      <c r="AX242" s="125"/>
      <c r="AY242" s="125"/>
      <c r="AZ242" s="123"/>
      <c r="BB242" s="125"/>
      <c r="BD242" s="125"/>
      <c r="BE242" s="125"/>
      <c r="BF242" s="123"/>
      <c r="BH242" s="125"/>
      <c r="BJ242" s="125"/>
      <c r="BK242" s="125"/>
      <c r="BM242" s="125"/>
      <c r="BN242" s="123"/>
      <c r="BP242" s="125"/>
      <c r="BQ242" s="125"/>
      <c r="BR242" s="125"/>
      <c r="BW242" s="125"/>
      <c r="BX242" s="123"/>
      <c r="BZ242" s="125"/>
      <c r="CA242" s="125"/>
      <c r="CB242" s="125"/>
      <c r="CG242" s="125"/>
      <c r="CH242" s="123"/>
      <c r="CJ242" s="125"/>
      <c r="CK242" s="125"/>
      <c r="CL242" s="125"/>
      <c r="DC242" s="125"/>
      <c r="DD242" s="123"/>
      <c r="DF242" s="125"/>
      <c r="DJ242" s="125"/>
      <c r="DK242" s="125"/>
      <c r="DL242" s="123"/>
      <c r="DN242" s="125"/>
      <c r="DR242" s="125"/>
      <c r="DS242" s="125"/>
      <c r="DT242" s="123"/>
      <c r="DV242" s="125"/>
      <c r="DZ242" s="125"/>
    </row>
    <row r="243" spans="8:130" s="119" customFormat="1">
      <c r="H243" s="125"/>
      <c r="I243" s="123"/>
      <c r="K243" s="125"/>
      <c r="M243" s="125"/>
      <c r="N243" s="125"/>
      <c r="O243" s="123"/>
      <c r="Q243" s="125"/>
      <c r="S243" s="125"/>
      <c r="T243" s="125"/>
      <c r="U243" s="123"/>
      <c r="W243" s="125"/>
      <c r="Y243" s="125"/>
      <c r="Z243" s="125"/>
      <c r="AA243" s="91"/>
      <c r="AB243" s="39"/>
      <c r="AC243" s="39"/>
      <c r="AD243" s="39"/>
      <c r="AE243" s="39"/>
      <c r="AG243" s="38"/>
      <c r="AH243" s="35"/>
      <c r="AI243" s="37"/>
      <c r="AJ243" s="37"/>
      <c r="AK243" s="37"/>
      <c r="AL243" s="37"/>
      <c r="AM243" s="37"/>
      <c r="AN243" s="37"/>
      <c r="AO243" s="37"/>
      <c r="AP243" s="37"/>
      <c r="AQ243" s="37"/>
      <c r="AS243" s="125"/>
      <c r="AT243" s="123"/>
      <c r="AV243" s="125"/>
      <c r="AX243" s="125"/>
      <c r="AY243" s="125"/>
      <c r="AZ243" s="123"/>
      <c r="BB243" s="125"/>
      <c r="BD243" s="125"/>
      <c r="BE243" s="125"/>
      <c r="BF243" s="123"/>
      <c r="BH243" s="125"/>
      <c r="BJ243" s="125"/>
      <c r="BK243" s="125"/>
      <c r="BM243" s="125"/>
      <c r="BN243" s="123"/>
      <c r="BP243" s="125"/>
      <c r="BQ243" s="125"/>
      <c r="BR243" s="125"/>
      <c r="BW243" s="125"/>
      <c r="BX243" s="123"/>
      <c r="BZ243" s="125"/>
      <c r="CA243" s="125"/>
      <c r="CB243" s="125"/>
      <c r="CG243" s="125"/>
      <c r="CH243" s="123"/>
      <c r="CJ243" s="125"/>
      <c r="CK243" s="125"/>
      <c r="CL243" s="125"/>
      <c r="DC243" s="125"/>
      <c r="DD243" s="123"/>
      <c r="DF243" s="125"/>
      <c r="DJ243" s="125"/>
      <c r="DK243" s="125"/>
      <c r="DL243" s="123"/>
      <c r="DN243" s="125"/>
      <c r="DR243" s="125"/>
      <c r="DS243" s="125"/>
      <c r="DT243" s="123"/>
      <c r="DV243" s="125"/>
      <c r="DZ243" s="125"/>
    </row>
    <row r="244" spans="8:130" s="119" customFormat="1">
      <c r="H244" s="125"/>
      <c r="I244" s="123"/>
      <c r="K244" s="125"/>
      <c r="M244" s="125"/>
      <c r="N244" s="125"/>
      <c r="O244" s="123"/>
      <c r="Q244" s="125"/>
      <c r="S244" s="125"/>
      <c r="T244" s="125"/>
      <c r="U244" s="123"/>
      <c r="W244" s="125"/>
      <c r="Y244" s="125"/>
      <c r="Z244" s="125"/>
      <c r="AA244" s="91"/>
      <c r="AB244" s="39"/>
      <c r="AC244" s="39"/>
      <c r="AD244" s="39"/>
      <c r="AE244" s="39"/>
      <c r="AG244" s="38"/>
      <c r="AH244" s="35"/>
      <c r="AI244" s="37"/>
      <c r="AJ244" s="37"/>
      <c r="AK244" s="37"/>
      <c r="AL244" s="37"/>
      <c r="AM244" s="37"/>
      <c r="AN244" s="37"/>
      <c r="AO244" s="37"/>
      <c r="AP244" s="37"/>
      <c r="AQ244" s="37"/>
      <c r="AS244" s="125"/>
      <c r="AT244" s="123"/>
      <c r="AV244" s="125"/>
      <c r="AX244" s="125"/>
      <c r="AY244" s="125"/>
      <c r="AZ244" s="123"/>
      <c r="BB244" s="125"/>
      <c r="BD244" s="125"/>
      <c r="BE244" s="125"/>
      <c r="BF244" s="123"/>
      <c r="BH244" s="125"/>
      <c r="BJ244" s="125"/>
      <c r="BK244" s="125"/>
      <c r="BM244" s="125"/>
      <c r="BN244" s="123"/>
      <c r="BP244" s="125"/>
      <c r="BQ244" s="125"/>
      <c r="BR244" s="125"/>
      <c r="BW244" s="125"/>
      <c r="BX244" s="123"/>
      <c r="BZ244" s="125"/>
      <c r="CA244" s="125"/>
      <c r="CB244" s="125"/>
      <c r="CG244" s="125"/>
      <c r="CH244" s="123"/>
      <c r="CJ244" s="125"/>
      <c r="CK244" s="125"/>
      <c r="CL244" s="125"/>
      <c r="DC244" s="125"/>
      <c r="DD244" s="123"/>
      <c r="DF244" s="125"/>
      <c r="DJ244" s="125"/>
      <c r="DK244" s="125"/>
      <c r="DL244" s="123"/>
      <c r="DN244" s="125"/>
      <c r="DR244" s="125"/>
      <c r="DS244" s="125"/>
      <c r="DT244" s="123"/>
      <c r="DV244" s="125"/>
      <c r="DZ244" s="125"/>
    </row>
    <row r="245" spans="8:130" s="119" customFormat="1">
      <c r="H245" s="125"/>
      <c r="I245" s="123"/>
      <c r="K245" s="125"/>
      <c r="M245" s="125"/>
      <c r="N245" s="125"/>
      <c r="O245" s="123"/>
      <c r="Q245" s="125"/>
      <c r="S245" s="125"/>
      <c r="T245" s="125"/>
      <c r="U245" s="123"/>
      <c r="W245" s="125"/>
      <c r="Y245" s="125"/>
      <c r="Z245" s="125"/>
      <c r="AA245" s="91"/>
      <c r="AB245" s="39"/>
      <c r="AC245" s="39"/>
      <c r="AD245" s="39"/>
      <c r="AE245" s="39"/>
      <c r="AG245" s="38"/>
      <c r="AH245" s="35"/>
      <c r="AI245" s="37"/>
      <c r="AJ245" s="37"/>
      <c r="AK245" s="37"/>
      <c r="AL245" s="37"/>
      <c r="AM245" s="37"/>
      <c r="AN245" s="37"/>
      <c r="AO245" s="37"/>
      <c r="AP245" s="37"/>
      <c r="AQ245" s="37"/>
      <c r="AS245" s="125"/>
      <c r="AT245" s="123"/>
      <c r="AV245" s="125"/>
      <c r="AX245" s="125"/>
      <c r="AY245" s="125"/>
      <c r="AZ245" s="123"/>
      <c r="BB245" s="125"/>
      <c r="BD245" s="125"/>
      <c r="BE245" s="125"/>
      <c r="BF245" s="123"/>
      <c r="BH245" s="125"/>
      <c r="BJ245" s="125"/>
      <c r="BK245" s="125"/>
      <c r="BM245" s="125"/>
      <c r="BN245" s="123"/>
      <c r="BP245" s="125"/>
      <c r="BQ245" s="125"/>
      <c r="BR245" s="125"/>
      <c r="BW245" s="125"/>
      <c r="BX245" s="123"/>
      <c r="BZ245" s="125"/>
      <c r="CA245" s="125"/>
      <c r="CB245" s="125"/>
      <c r="CG245" s="125"/>
      <c r="CH245" s="123"/>
      <c r="CJ245" s="125"/>
      <c r="CK245" s="125"/>
      <c r="CL245" s="125"/>
      <c r="DC245" s="125"/>
      <c r="DD245" s="123"/>
      <c r="DF245" s="125"/>
      <c r="DJ245" s="125"/>
      <c r="DK245" s="125"/>
      <c r="DL245" s="123"/>
      <c r="DN245" s="125"/>
      <c r="DR245" s="125"/>
      <c r="DS245" s="125"/>
      <c r="DT245" s="123"/>
      <c r="DV245" s="125"/>
      <c r="DZ245" s="125"/>
    </row>
    <row r="246" spans="8:130" s="119" customFormat="1">
      <c r="H246" s="125"/>
      <c r="I246" s="123"/>
      <c r="K246" s="125"/>
      <c r="M246" s="125"/>
      <c r="N246" s="125"/>
      <c r="O246" s="123"/>
      <c r="Q246" s="125"/>
      <c r="S246" s="125"/>
      <c r="T246" s="125"/>
      <c r="U246" s="123"/>
      <c r="W246" s="125"/>
      <c r="Y246" s="125"/>
      <c r="Z246" s="125"/>
      <c r="AA246" s="91"/>
      <c r="AB246" s="39"/>
      <c r="AC246" s="39"/>
      <c r="AD246" s="39"/>
      <c r="AE246" s="39"/>
      <c r="AG246" s="38"/>
      <c r="AH246" s="35"/>
      <c r="AI246" s="37"/>
      <c r="AJ246" s="37"/>
      <c r="AK246" s="37"/>
      <c r="AL246" s="37"/>
      <c r="AM246" s="37"/>
      <c r="AN246" s="37"/>
      <c r="AO246" s="37"/>
      <c r="AP246" s="37"/>
      <c r="AQ246" s="37"/>
      <c r="AS246" s="125"/>
      <c r="AT246" s="123"/>
      <c r="AV246" s="125"/>
      <c r="AX246" s="125"/>
      <c r="AY246" s="125"/>
      <c r="AZ246" s="123"/>
      <c r="BB246" s="125"/>
      <c r="BD246" s="125"/>
      <c r="BE246" s="125"/>
      <c r="BF246" s="123"/>
      <c r="BH246" s="125"/>
      <c r="BJ246" s="125"/>
      <c r="BK246" s="125"/>
      <c r="BM246" s="125"/>
      <c r="BN246" s="123"/>
      <c r="BP246" s="125"/>
      <c r="BQ246" s="125"/>
      <c r="BR246" s="125"/>
      <c r="BW246" s="125"/>
      <c r="BX246" s="123"/>
      <c r="BZ246" s="125"/>
      <c r="CA246" s="125"/>
      <c r="CB246" s="125"/>
      <c r="CG246" s="125"/>
      <c r="CH246" s="123"/>
      <c r="CJ246" s="125"/>
      <c r="CK246" s="125"/>
      <c r="CL246" s="125"/>
      <c r="DC246" s="125"/>
      <c r="DD246" s="123"/>
      <c r="DF246" s="125"/>
      <c r="DJ246" s="125"/>
      <c r="DK246" s="125"/>
      <c r="DL246" s="123"/>
      <c r="DN246" s="125"/>
      <c r="DR246" s="125"/>
      <c r="DS246" s="125"/>
      <c r="DT246" s="123"/>
      <c r="DV246" s="125"/>
      <c r="DZ246" s="125"/>
    </row>
    <row r="247" spans="8:130" s="119" customFormat="1">
      <c r="H247" s="125"/>
      <c r="I247" s="123"/>
      <c r="K247" s="125"/>
      <c r="M247" s="125"/>
      <c r="N247" s="125"/>
      <c r="O247" s="123"/>
      <c r="Q247" s="125"/>
      <c r="S247" s="125"/>
      <c r="T247" s="125"/>
      <c r="U247" s="123"/>
      <c r="W247" s="125"/>
      <c r="Y247" s="125"/>
      <c r="Z247" s="125"/>
      <c r="AA247" s="91"/>
      <c r="AB247" s="39"/>
      <c r="AC247" s="39"/>
      <c r="AD247" s="39"/>
      <c r="AE247" s="39"/>
      <c r="AG247" s="38"/>
      <c r="AH247" s="35"/>
      <c r="AI247" s="37"/>
      <c r="AJ247" s="37"/>
      <c r="AK247" s="37"/>
      <c r="AL247" s="37"/>
      <c r="AM247" s="37"/>
      <c r="AN247" s="37"/>
      <c r="AO247" s="37"/>
      <c r="AP247" s="37"/>
      <c r="AQ247" s="37"/>
      <c r="AS247" s="125"/>
      <c r="AT247" s="123"/>
      <c r="AV247" s="125"/>
      <c r="AX247" s="125"/>
      <c r="AY247" s="125"/>
      <c r="AZ247" s="123"/>
      <c r="BB247" s="125"/>
      <c r="BD247" s="125"/>
      <c r="BE247" s="125"/>
      <c r="BF247" s="123"/>
      <c r="BH247" s="125"/>
      <c r="BJ247" s="125"/>
      <c r="BK247" s="125"/>
      <c r="BM247" s="125"/>
      <c r="BN247" s="123"/>
      <c r="BP247" s="125"/>
      <c r="BQ247" s="125"/>
      <c r="BR247" s="125"/>
      <c r="BW247" s="125"/>
      <c r="BX247" s="123"/>
      <c r="BZ247" s="125"/>
      <c r="CA247" s="125"/>
      <c r="CB247" s="125"/>
      <c r="CG247" s="125"/>
      <c r="CH247" s="123"/>
      <c r="CJ247" s="125"/>
      <c r="CK247" s="125"/>
      <c r="CL247" s="125"/>
      <c r="DC247" s="125"/>
      <c r="DD247" s="123"/>
      <c r="DF247" s="125"/>
      <c r="DJ247" s="125"/>
      <c r="DK247" s="125"/>
      <c r="DL247" s="123"/>
      <c r="DN247" s="125"/>
      <c r="DR247" s="125"/>
      <c r="DS247" s="125"/>
      <c r="DT247" s="123"/>
      <c r="DV247" s="125"/>
      <c r="DZ247" s="125"/>
    </row>
    <row r="248" spans="8:130" s="119" customFormat="1">
      <c r="H248" s="125"/>
      <c r="I248" s="123"/>
      <c r="K248" s="125"/>
      <c r="M248" s="125"/>
      <c r="N248" s="125"/>
      <c r="O248" s="123"/>
      <c r="Q248" s="125"/>
      <c r="S248" s="125"/>
      <c r="T248" s="125"/>
      <c r="U248" s="123"/>
      <c r="W248" s="125"/>
      <c r="Y248" s="125"/>
      <c r="Z248" s="125"/>
      <c r="AA248" s="91"/>
      <c r="AB248" s="39"/>
      <c r="AC248" s="39"/>
      <c r="AD248" s="39"/>
      <c r="AE248" s="39"/>
      <c r="AG248" s="38"/>
      <c r="AH248" s="35"/>
      <c r="AI248" s="37"/>
      <c r="AJ248" s="37"/>
      <c r="AK248" s="37"/>
      <c r="AL248" s="37"/>
      <c r="AM248" s="37"/>
      <c r="AN248" s="37"/>
      <c r="AO248" s="37"/>
      <c r="AP248" s="37"/>
      <c r="AQ248" s="37"/>
      <c r="AS248" s="125"/>
      <c r="AT248" s="123"/>
      <c r="AV248" s="125"/>
      <c r="AX248" s="125"/>
      <c r="AY248" s="125"/>
      <c r="AZ248" s="123"/>
      <c r="BB248" s="125"/>
      <c r="BD248" s="125"/>
      <c r="BE248" s="125"/>
      <c r="BF248" s="123"/>
      <c r="BH248" s="125"/>
      <c r="BJ248" s="125"/>
      <c r="BK248" s="125"/>
      <c r="BM248" s="125"/>
      <c r="BN248" s="123"/>
      <c r="BP248" s="125"/>
      <c r="BQ248" s="125"/>
      <c r="BR248" s="125"/>
      <c r="BW248" s="125"/>
      <c r="BX248" s="123"/>
      <c r="BZ248" s="125"/>
      <c r="CA248" s="125"/>
      <c r="CB248" s="125"/>
      <c r="CG248" s="125"/>
      <c r="CH248" s="123"/>
      <c r="CJ248" s="125"/>
      <c r="CK248" s="125"/>
      <c r="CL248" s="125"/>
      <c r="DC248" s="125"/>
      <c r="DD248" s="123"/>
      <c r="DF248" s="125"/>
      <c r="DJ248" s="125"/>
      <c r="DK248" s="125"/>
      <c r="DL248" s="123"/>
      <c r="DN248" s="125"/>
      <c r="DR248" s="125"/>
      <c r="DS248" s="125"/>
      <c r="DT248" s="123"/>
      <c r="DV248" s="125"/>
      <c r="DZ248" s="125"/>
    </row>
    <row r="249" spans="8:130" s="119" customFormat="1">
      <c r="H249" s="125"/>
      <c r="I249" s="123"/>
      <c r="K249" s="125"/>
      <c r="M249" s="125"/>
      <c r="N249" s="125"/>
      <c r="O249" s="123"/>
      <c r="Q249" s="125"/>
      <c r="S249" s="125"/>
      <c r="T249" s="125"/>
      <c r="U249" s="123"/>
      <c r="W249" s="125"/>
      <c r="Y249" s="125"/>
      <c r="Z249" s="125"/>
      <c r="AA249" s="91"/>
      <c r="AB249" s="39"/>
      <c r="AC249" s="39"/>
      <c r="AD249" s="39"/>
      <c r="AE249" s="39"/>
      <c r="AG249" s="38"/>
      <c r="AH249" s="35"/>
      <c r="AI249" s="37"/>
      <c r="AJ249" s="37"/>
      <c r="AK249" s="37"/>
      <c r="AL249" s="37"/>
      <c r="AM249" s="37"/>
      <c r="AN249" s="37"/>
      <c r="AO249" s="37"/>
      <c r="AP249" s="37"/>
      <c r="AQ249" s="37"/>
      <c r="AS249" s="125"/>
      <c r="AT249" s="123"/>
      <c r="AV249" s="125"/>
      <c r="AX249" s="125"/>
      <c r="AY249" s="125"/>
      <c r="AZ249" s="123"/>
      <c r="BB249" s="125"/>
      <c r="BD249" s="125"/>
      <c r="BE249" s="125"/>
      <c r="BF249" s="123"/>
      <c r="BH249" s="125"/>
      <c r="BJ249" s="125"/>
      <c r="BK249" s="125"/>
      <c r="BM249" s="125"/>
      <c r="BN249" s="123"/>
      <c r="BP249" s="125"/>
      <c r="BQ249" s="125"/>
      <c r="BR249" s="125"/>
      <c r="BW249" s="125"/>
      <c r="BX249" s="123"/>
      <c r="BZ249" s="125"/>
      <c r="CA249" s="125"/>
      <c r="CB249" s="125"/>
      <c r="CG249" s="125"/>
      <c r="CH249" s="123"/>
      <c r="CJ249" s="125"/>
      <c r="CK249" s="125"/>
      <c r="CL249" s="125"/>
      <c r="DC249" s="125"/>
      <c r="DD249" s="123"/>
      <c r="DF249" s="125"/>
      <c r="DJ249" s="125"/>
      <c r="DK249" s="125"/>
      <c r="DL249" s="123"/>
      <c r="DN249" s="125"/>
      <c r="DR249" s="125"/>
      <c r="DS249" s="125"/>
      <c r="DT249" s="123"/>
      <c r="DV249" s="125"/>
      <c r="DZ249" s="125"/>
    </row>
    <row r="250" spans="8:130" s="119" customFormat="1">
      <c r="H250" s="125"/>
      <c r="I250" s="123"/>
      <c r="K250" s="125"/>
      <c r="M250" s="125"/>
      <c r="N250" s="125"/>
      <c r="O250" s="123"/>
      <c r="Q250" s="125"/>
      <c r="S250" s="125"/>
      <c r="T250" s="125"/>
      <c r="U250" s="123"/>
      <c r="W250" s="125"/>
      <c r="Y250" s="125"/>
      <c r="Z250" s="125"/>
      <c r="AA250" s="91"/>
      <c r="AB250" s="39"/>
      <c r="AC250" s="39"/>
      <c r="AD250" s="39"/>
      <c r="AE250" s="39"/>
      <c r="AG250" s="38"/>
      <c r="AH250" s="35"/>
      <c r="AI250" s="37"/>
      <c r="AJ250" s="37"/>
      <c r="AK250" s="37"/>
      <c r="AL250" s="37"/>
      <c r="AM250" s="37"/>
      <c r="AN250" s="37"/>
      <c r="AO250" s="37"/>
      <c r="AP250" s="37"/>
      <c r="AQ250" s="37"/>
      <c r="AS250" s="125"/>
      <c r="AT250" s="123"/>
      <c r="AV250" s="125"/>
      <c r="AX250" s="125"/>
      <c r="AY250" s="125"/>
      <c r="AZ250" s="123"/>
      <c r="BB250" s="125"/>
      <c r="BD250" s="125"/>
      <c r="BE250" s="125"/>
      <c r="BF250" s="123"/>
      <c r="BH250" s="125"/>
      <c r="BJ250" s="125"/>
      <c r="BK250" s="125"/>
      <c r="BM250" s="125"/>
      <c r="BN250" s="123"/>
      <c r="BP250" s="125"/>
      <c r="BQ250" s="125"/>
      <c r="BR250" s="125"/>
      <c r="BW250" s="125"/>
      <c r="BX250" s="123"/>
      <c r="BZ250" s="125"/>
      <c r="CA250" s="125"/>
      <c r="CB250" s="125"/>
      <c r="CG250" s="125"/>
      <c r="CH250" s="123"/>
      <c r="CJ250" s="125"/>
      <c r="CK250" s="125"/>
      <c r="CL250" s="125"/>
      <c r="DC250" s="125"/>
      <c r="DD250" s="123"/>
      <c r="DF250" s="125"/>
      <c r="DJ250" s="125"/>
      <c r="DK250" s="125"/>
      <c r="DL250" s="123"/>
      <c r="DN250" s="125"/>
      <c r="DR250" s="125"/>
      <c r="DS250" s="125"/>
      <c r="DT250" s="123"/>
      <c r="DV250" s="125"/>
      <c r="DZ250" s="125"/>
    </row>
    <row r="251" spans="8:130" s="119" customFormat="1">
      <c r="H251" s="125"/>
      <c r="I251" s="123"/>
      <c r="K251" s="125"/>
      <c r="M251" s="125"/>
      <c r="N251" s="125"/>
      <c r="O251" s="123"/>
      <c r="Q251" s="125"/>
      <c r="S251" s="125"/>
      <c r="T251" s="125"/>
      <c r="U251" s="123"/>
      <c r="W251" s="125"/>
      <c r="Y251" s="125"/>
      <c r="Z251" s="125"/>
      <c r="AA251" s="91"/>
      <c r="AB251" s="39"/>
      <c r="AC251" s="39"/>
      <c r="AD251" s="39"/>
      <c r="AE251" s="39"/>
      <c r="AG251" s="38"/>
      <c r="AH251" s="35"/>
      <c r="AI251" s="37"/>
      <c r="AJ251" s="37"/>
      <c r="AK251" s="37"/>
      <c r="AL251" s="37"/>
      <c r="AM251" s="37"/>
      <c r="AN251" s="37"/>
      <c r="AO251" s="37"/>
      <c r="AP251" s="37"/>
      <c r="AQ251" s="37"/>
      <c r="AS251" s="125"/>
      <c r="AT251" s="123"/>
      <c r="AV251" s="125"/>
      <c r="AX251" s="125"/>
      <c r="AY251" s="125"/>
      <c r="AZ251" s="123"/>
      <c r="BB251" s="125"/>
      <c r="BD251" s="125"/>
      <c r="BE251" s="125"/>
      <c r="BF251" s="123"/>
      <c r="BH251" s="125"/>
      <c r="BJ251" s="125"/>
      <c r="BK251" s="125"/>
      <c r="BM251" s="125"/>
      <c r="BN251" s="123"/>
      <c r="BP251" s="125"/>
      <c r="BQ251" s="125"/>
      <c r="BR251" s="125"/>
      <c r="BW251" s="125"/>
      <c r="BX251" s="123"/>
      <c r="BZ251" s="125"/>
      <c r="CA251" s="125"/>
      <c r="CB251" s="125"/>
      <c r="CG251" s="125"/>
      <c r="CH251" s="123"/>
      <c r="CJ251" s="125"/>
      <c r="CK251" s="125"/>
      <c r="CL251" s="125"/>
      <c r="DC251" s="125"/>
      <c r="DD251" s="123"/>
      <c r="DF251" s="125"/>
      <c r="DJ251" s="125"/>
      <c r="DK251" s="125"/>
      <c r="DL251" s="123"/>
      <c r="DN251" s="125"/>
      <c r="DR251" s="125"/>
      <c r="DS251" s="125"/>
      <c r="DT251" s="123"/>
      <c r="DV251" s="125"/>
      <c r="DZ251" s="125"/>
    </row>
    <row r="252" spans="8:130" s="119" customFormat="1">
      <c r="H252" s="125"/>
      <c r="I252" s="123"/>
      <c r="K252" s="125"/>
      <c r="M252" s="125"/>
      <c r="N252" s="125"/>
      <c r="O252" s="123"/>
      <c r="Q252" s="125"/>
      <c r="S252" s="125"/>
      <c r="T252" s="125"/>
      <c r="U252" s="123"/>
      <c r="W252" s="125"/>
      <c r="Y252" s="125"/>
      <c r="Z252" s="125"/>
      <c r="AA252" s="91"/>
      <c r="AB252" s="39"/>
      <c r="AC252" s="39"/>
      <c r="AD252" s="39"/>
      <c r="AE252" s="39"/>
      <c r="AG252" s="38"/>
      <c r="AH252" s="35"/>
      <c r="AI252" s="37"/>
      <c r="AJ252" s="37"/>
      <c r="AK252" s="37"/>
      <c r="AL252" s="37"/>
      <c r="AM252" s="37"/>
      <c r="AN252" s="37"/>
      <c r="AO252" s="37"/>
      <c r="AP252" s="37"/>
      <c r="AQ252" s="37"/>
      <c r="AS252" s="125"/>
      <c r="AT252" s="123"/>
      <c r="AV252" s="125"/>
      <c r="AX252" s="125"/>
      <c r="AY252" s="125"/>
      <c r="AZ252" s="123"/>
      <c r="BB252" s="125"/>
      <c r="BD252" s="125"/>
      <c r="BE252" s="125"/>
      <c r="BF252" s="123"/>
      <c r="BH252" s="125"/>
      <c r="BJ252" s="125"/>
      <c r="BK252" s="125"/>
      <c r="BM252" s="125"/>
      <c r="BN252" s="123"/>
      <c r="BP252" s="125"/>
      <c r="BQ252" s="125"/>
      <c r="BR252" s="125"/>
      <c r="BW252" s="125"/>
      <c r="BX252" s="123"/>
      <c r="BZ252" s="125"/>
      <c r="CA252" s="125"/>
      <c r="CB252" s="125"/>
      <c r="CG252" s="125"/>
      <c r="CH252" s="123"/>
      <c r="CJ252" s="125"/>
      <c r="CK252" s="125"/>
      <c r="CL252" s="125"/>
      <c r="DC252" s="125"/>
      <c r="DD252" s="123"/>
      <c r="DF252" s="125"/>
      <c r="DJ252" s="125"/>
      <c r="DK252" s="125"/>
      <c r="DL252" s="123"/>
      <c r="DN252" s="125"/>
      <c r="DR252" s="125"/>
      <c r="DS252" s="125"/>
      <c r="DT252" s="123"/>
      <c r="DV252" s="125"/>
      <c r="DZ252" s="125"/>
    </row>
    <row r="253" spans="8:130" s="119" customFormat="1">
      <c r="H253" s="125"/>
      <c r="I253" s="123"/>
      <c r="K253" s="125"/>
      <c r="M253" s="125"/>
      <c r="N253" s="125"/>
      <c r="O253" s="123"/>
      <c r="Q253" s="125"/>
      <c r="S253" s="125"/>
      <c r="T253" s="125"/>
      <c r="U253" s="123"/>
      <c r="W253" s="125"/>
      <c r="Y253" s="125"/>
      <c r="Z253" s="125"/>
      <c r="AA253" s="91"/>
      <c r="AB253" s="39"/>
      <c r="AC253" s="39"/>
      <c r="AD253" s="39"/>
      <c r="AE253" s="39"/>
      <c r="AG253" s="38"/>
      <c r="AH253" s="35"/>
      <c r="AI253" s="37"/>
      <c r="AJ253" s="37"/>
      <c r="AK253" s="37"/>
      <c r="AL253" s="37"/>
      <c r="AM253" s="37"/>
      <c r="AN253" s="37"/>
      <c r="AO253" s="37"/>
      <c r="AP253" s="37"/>
      <c r="AQ253" s="37"/>
      <c r="AS253" s="125"/>
      <c r="AT253" s="123"/>
      <c r="AV253" s="125"/>
      <c r="AX253" s="125"/>
      <c r="AY253" s="125"/>
      <c r="AZ253" s="123"/>
      <c r="BB253" s="125"/>
      <c r="BD253" s="125"/>
      <c r="BE253" s="125"/>
      <c r="BF253" s="123"/>
      <c r="BH253" s="125"/>
      <c r="BJ253" s="125"/>
      <c r="BK253" s="125"/>
      <c r="BM253" s="125"/>
      <c r="BN253" s="123"/>
      <c r="BP253" s="125"/>
      <c r="BQ253" s="125"/>
      <c r="BR253" s="125"/>
      <c r="BW253" s="125"/>
      <c r="BX253" s="123"/>
      <c r="BZ253" s="125"/>
      <c r="CA253" s="125"/>
      <c r="CB253" s="125"/>
      <c r="CG253" s="125"/>
      <c r="CH253" s="123"/>
      <c r="CJ253" s="125"/>
      <c r="CK253" s="125"/>
      <c r="CL253" s="125"/>
      <c r="DC253" s="125"/>
      <c r="DD253" s="123"/>
      <c r="DF253" s="125"/>
      <c r="DJ253" s="125"/>
      <c r="DK253" s="125"/>
      <c r="DL253" s="123"/>
      <c r="DN253" s="125"/>
      <c r="DR253" s="125"/>
      <c r="DS253" s="125"/>
      <c r="DT253" s="123"/>
      <c r="DV253" s="125"/>
      <c r="DZ253" s="125"/>
    </row>
    <row r="254" spans="8:130" s="119" customFormat="1">
      <c r="H254" s="125"/>
      <c r="I254" s="123"/>
      <c r="K254" s="125"/>
      <c r="M254" s="125"/>
      <c r="N254" s="125"/>
      <c r="O254" s="123"/>
      <c r="Q254" s="125"/>
      <c r="S254" s="125"/>
      <c r="T254" s="125"/>
      <c r="U254" s="123"/>
      <c r="W254" s="125"/>
      <c r="Y254" s="125"/>
      <c r="Z254" s="125"/>
      <c r="AA254" s="91"/>
      <c r="AB254" s="39"/>
      <c r="AC254" s="39"/>
      <c r="AD254" s="39"/>
      <c r="AE254" s="39"/>
      <c r="AG254" s="38"/>
      <c r="AH254" s="35"/>
      <c r="AI254" s="37"/>
      <c r="AJ254" s="37"/>
      <c r="AK254" s="37"/>
      <c r="AL254" s="37"/>
      <c r="AM254" s="37"/>
      <c r="AN254" s="37"/>
      <c r="AO254" s="37"/>
      <c r="AP254" s="37"/>
      <c r="AQ254" s="37"/>
      <c r="AS254" s="125"/>
      <c r="AT254" s="123"/>
      <c r="AV254" s="125"/>
      <c r="AX254" s="125"/>
      <c r="AY254" s="125"/>
      <c r="AZ254" s="123"/>
      <c r="BB254" s="125"/>
      <c r="BD254" s="125"/>
      <c r="BE254" s="125"/>
      <c r="BF254" s="123"/>
      <c r="BH254" s="125"/>
      <c r="BJ254" s="125"/>
      <c r="BK254" s="125"/>
      <c r="BM254" s="125"/>
      <c r="BN254" s="123"/>
      <c r="BP254" s="125"/>
      <c r="BQ254" s="125"/>
      <c r="BR254" s="125"/>
      <c r="BW254" s="125"/>
      <c r="BX254" s="123"/>
      <c r="BZ254" s="125"/>
      <c r="CA254" s="125"/>
      <c r="CB254" s="125"/>
      <c r="CG254" s="125"/>
      <c r="CH254" s="123"/>
      <c r="CJ254" s="125"/>
      <c r="CK254" s="125"/>
      <c r="CL254" s="125"/>
      <c r="DC254" s="125"/>
      <c r="DD254" s="123"/>
      <c r="DF254" s="125"/>
      <c r="DJ254" s="125"/>
      <c r="DK254" s="125"/>
      <c r="DL254" s="123"/>
      <c r="DN254" s="125"/>
      <c r="DR254" s="125"/>
      <c r="DS254" s="125"/>
      <c r="DT254" s="123"/>
      <c r="DV254" s="125"/>
      <c r="DZ254" s="125"/>
    </row>
    <row r="255" spans="8:130" s="119" customFormat="1">
      <c r="H255" s="125"/>
      <c r="I255" s="123"/>
      <c r="K255" s="125"/>
      <c r="M255" s="125"/>
      <c r="N255" s="125"/>
      <c r="O255" s="123"/>
      <c r="Q255" s="125"/>
      <c r="S255" s="125"/>
      <c r="T255" s="125"/>
      <c r="U255" s="123"/>
      <c r="W255" s="125"/>
      <c r="Y255" s="125"/>
      <c r="Z255" s="125"/>
      <c r="AA255" s="91"/>
      <c r="AB255" s="39"/>
      <c r="AC255" s="39"/>
      <c r="AD255" s="39"/>
      <c r="AE255" s="39"/>
      <c r="AG255" s="38"/>
      <c r="AH255" s="35"/>
      <c r="AI255" s="37"/>
      <c r="AJ255" s="37"/>
      <c r="AK255" s="37"/>
      <c r="AL255" s="37"/>
      <c r="AM255" s="37"/>
      <c r="AN255" s="37"/>
      <c r="AO255" s="37"/>
      <c r="AP255" s="37"/>
      <c r="AQ255" s="37"/>
      <c r="AS255" s="125"/>
      <c r="AT255" s="123"/>
      <c r="AV255" s="125"/>
      <c r="AX255" s="125"/>
      <c r="AY255" s="125"/>
      <c r="AZ255" s="123"/>
      <c r="BB255" s="125"/>
      <c r="BD255" s="125"/>
      <c r="BE255" s="125"/>
      <c r="BF255" s="123"/>
      <c r="BH255" s="125"/>
      <c r="BJ255" s="125"/>
      <c r="BK255" s="125"/>
      <c r="BM255" s="125"/>
      <c r="BN255" s="123"/>
      <c r="BP255" s="125"/>
      <c r="BQ255" s="125"/>
      <c r="BR255" s="125"/>
      <c r="BW255" s="125"/>
      <c r="BX255" s="123"/>
      <c r="BZ255" s="125"/>
      <c r="CA255" s="125"/>
      <c r="CB255" s="125"/>
      <c r="CG255" s="125"/>
      <c r="CH255" s="123"/>
      <c r="CJ255" s="125"/>
      <c r="CK255" s="125"/>
      <c r="CL255" s="125"/>
      <c r="DC255" s="125"/>
      <c r="DD255" s="123"/>
      <c r="DF255" s="125"/>
      <c r="DJ255" s="125"/>
      <c r="DK255" s="125"/>
      <c r="DL255" s="123"/>
      <c r="DN255" s="125"/>
      <c r="DR255" s="125"/>
      <c r="DS255" s="125"/>
      <c r="DT255" s="123"/>
      <c r="DV255" s="125"/>
      <c r="DZ255" s="125"/>
    </row>
    <row r="256" spans="8:130" s="119" customFormat="1">
      <c r="H256" s="125"/>
      <c r="I256" s="123"/>
      <c r="K256" s="125"/>
      <c r="M256" s="125"/>
      <c r="N256" s="125"/>
      <c r="O256" s="123"/>
      <c r="Q256" s="125"/>
      <c r="S256" s="125"/>
      <c r="T256" s="125"/>
      <c r="U256" s="123"/>
      <c r="W256" s="125"/>
      <c r="Y256" s="125"/>
      <c r="Z256" s="125"/>
      <c r="AA256" s="91"/>
      <c r="AB256" s="39"/>
      <c r="AC256" s="39"/>
      <c r="AD256" s="39"/>
      <c r="AE256" s="39"/>
      <c r="AG256" s="38"/>
      <c r="AH256" s="35"/>
      <c r="AI256" s="37"/>
      <c r="AJ256" s="37"/>
      <c r="AK256" s="37"/>
      <c r="AL256" s="37"/>
      <c r="AM256" s="37"/>
      <c r="AN256" s="37"/>
      <c r="AO256" s="37"/>
      <c r="AP256" s="37"/>
      <c r="AQ256" s="37"/>
      <c r="AS256" s="125"/>
      <c r="AT256" s="123"/>
      <c r="AV256" s="125"/>
      <c r="AX256" s="125"/>
      <c r="AY256" s="125"/>
      <c r="AZ256" s="123"/>
      <c r="BB256" s="125"/>
      <c r="BD256" s="125"/>
      <c r="BE256" s="125"/>
      <c r="BF256" s="123"/>
      <c r="BH256" s="125"/>
      <c r="BJ256" s="125"/>
      <c r="BK256" s="125"/>
      <c r="BM256" s="125"/>
      <c r="BN256" s="123"/>
      <c r="BP256" s="125"/>
      <c r="BQ256" s="125"/>
      <c r="BR256" s="125"/>
      <c r="BW256" s="125"/>
      <c r="BX256" s="123"/>
      <c r="BZ256" s="125"/>
      <c r="CA256" s="125"/>
      <c r="CB256" s="125"/>
      <c r="CG256" s="125"/>
      <c r="CH256" s="123"/>
      <c r="CJ256" s="125"/>
      <c r="CK256" s="125"/>
      <c r="CL256" s="125"/>
      <c r="DC256" s="125"/>
      <c r="DD256" s="123"/>
      <c r="DF256" s="125"/>
      <c r="DJ256" s="125"/>
      <c r="DK256" s="125"/>
      <c r="DL256" s="123"/>
      <c r="DN256" s="125"/>
      <c r="DR256" s="125"/>
      <c r="DS256" s="125"/>
      <c r="DT256" s="123"/>
      <c r="DV256" s="125"/>
      <c r="DZ256" s="125"/>
    </row>
    <row r="257" spans="8:130" s="119" customFormat="1">
      <c r="H257" s="125"/>
      <c r="I257" s="123"/>
      <c r="K257" s="125"/>
      <c r="M257" s="125"/>
      <c r="N257" s="125"/>
      <c r="O257" s="123"/>
      <c r="Q257" s="125"/>
      <c r="S257" s="125"/>
      <c r="T257" s="125"/>
      <c r="U257" s="123"/>
      <c r="W257" s="125"/>
      <c r="Y257" s="125"/>
      <c r="Z257" s="125"/>
      <c r="AA257" s="91"/>
      <c r="AB257" s="39"/>
      <c r="AC257" s="39"/>
      <c r="AD257" s="39"/>
      <c r="AE257" s="39"/>
      <c r="AG257" s="38"/>
      <c r="AH257" s="35"/>
      <c r="AI257" s="37"/>
      <c r="AJ257" s="37"/>
      <c r="AK257" s="37"/>
      <c r="AL257" s="37"/>
      <c r="AM257" s="37"/>
      <c r="AN257" s="37"/>
      <c r="AO257" s="37"/>
      <c r="AP257" s="37"/>
      <c r="AQ257" s="37"/>
      <c r="AS257" s="125"/>
      <c r="AT257" s="123"/>
      <c r="AV257" s="125"/>
      <c r="AX257" s="125"/>
      <c r="AY257" s="125"/>
      <c r="AZ257" s="123"/>
      <c r="BB257" s="125"/>
      <c r="BD257" s="125"/>
      <c r="BE257" s="125"/>
      <c r="BF257" s="123"/>
      <c r="BH257" s="125"/>
      <c r="BJ257" s="125"/>
      <c r="BK257" s="125"/>
      <c r="BM257" s="125"/>
      <c r="BN257" s="123"/>
      <c r="BP257" s="125"/>
      <c r="BQ257" s="125"/>
      <c r="BR257" s="125"/>
      <c r="BW257" s="125"/>
      <c r="BX257" s="123"/>
      <c r="BZ257" s="125"/>
      <c r="CA257" s="125"/>
      <c r="CB257" s="125"/>
      <c r="CG257" s="125"/>
      <c r="CH257" s="123"/>
      <c r="CJ257" s="125"/>
      <c r="CK257" s="125"/>
      <c r="CL257" s="125"/>
      <c r="DC257" s="125"/>
      <c r="DD257" s="123"/>
      <c r="DF257" s="125"/>
      <c r="DJ257" s="125"/>
      <c r="DK257" s="125"/>
      <c r="DL257" s="123"/>
      <c r="DN257" s="125"/>
      <c r="DR257" s="125"/>
      <c r="DS257" s="125"/>
      <c r="DT257" s="123"/>
      <c r="DV257" s="125"/>
      <c r="DZ257" s="125"/>
    </row>
    <row r="258" spans="8:130" s="119" customFormat="1">
      <c r="H258" s="125"/>
      <c r="I258" s="123"/>
      <c r="K258" s="125"/>
      <c r="M258" s="125"/>
      <c r="N258" s="125"/>
      <c r="O258" s="123"/>
      <c r="Q258" s="125"/>
      <c r="S258" s="125"/>
      <c r="T258" s="125"/>
      <c r="U258" s="123"/>
      <c r="W258" s="125"/>
      <c r="Y258" s="125"/>
      <c r="Z258" s="125"/>
      <c r="AA258" s="91"/>
      <c r="AB258" s="39"/>
      <c r="AC258" s="39"/>
      <c r="AD258" s="39"/>
      <c r="AE258" s="39"/>
      <c r="AG258" s="38"/>
      <c r="AH258" s="35"/>
      <c r="AI258" s="37"/>
      <c r="AJ258" s="37"/>
      <c r="AK258" s="37"/>
      <c r="AL258" s="37"/>
      <c r="AM258" s="37"/>
      <c r="AN258" s="37"/>
      <c r="AO258" s="37"/>
      <c r="AP258" s="37"/>
      <c r="AQ258" s="37"/>
      <c r="AS258" s="125"/>
      <c r="AT258" s="123"/>
      <c r="AV258" s="125"/>
      <c r="AX258" s="125"/>
      <c r="AY258" s="125"/>
      <c r="AZ258" s="123"/>
      <c r="BB258" s="125"/>
      <c r="BD258" s="125"/>
      <c r="BE258" s="125"/>
      <c r="BF258" s="123"/>
      <c r="BH258" s="125"/>
      <c r="BJ258" s="125"/>
      <c r="BK258" s="125"/>
      <c r="BM258" s="125"/>
      <c r="BN258" s="123"/>
      <c r="BP258" s="125"/>
      <c r="BQ258" s="125"/>
      <c r="BR258" s="125"/>
      <c r="BW258" s="125"/>
      <c r="BX258" s="123"/>
      <c r="BZ258" s="125"/>
      <c r="CA258" s="125"/>
      <c r="CB258" s="125"/>
      <c r="CG258" s="125"/>
      <c r="CH258" s="123"/>
      <c r="CJ258" s="125"/>
      <c r="CK258" s="125"/>
      <c r="CL258" s="125"/>
      <c r="DC258" s="125"/>
      <c r="DD258" s="123"/>
      <c r="DF258" s="125"/>
      <c r="DJ258" s="125"/>
      <c r="DK258" s="125"/>
      <c r="DL258" s="123"/>
      <c r="DN258" s="125"/>
      <c r="DR258" s="125"/>
      <c r="DS258" s="125"/>
      <c r="DT258" s="123"/>
      <c r="DV258" s="125"/>
      <c r="DZ258" s="125"/>
    </row>
    <row r="259" spans="8:130" s="119" customFormat="1">
      <c r="H259" s="125"/>
      <c r="I259" s="123"/>
      <c r="K259" s="125"/>
      <c r="M259" s="125"/>
      <c r="N259" s="125"/>
      <c r="O259" s="123"/>
      <c r="Q259" s="125"/>
      <c r="S259" s="125"/>
      <c r="T259" s="125"/>
      <c r="U259" s="123"/>
      <c r="W259" s="125"/>
      <c r="Y259" s="125"/>
      <c r="Z259" s="125"/>
      <c r="AA259" s="91"/>
      <c r="AB259" s="39"/>
      <c r="AC259" s="39"/>
      <c r="AD259" s="39"/>
      <c r="AE259" s="39"/>
      <c r="AG259" s="38"/>
      <c r="AH259" s="35"/>
      <c r="AI259" s="37"/>
      <c r="AJ259" s="37"/>
      <c r="AK259" s="37"/>
      <c r="AL259" s="37"/>
      <c r="AM259" s="37"/>
      <c r="AN259" s="37"/>
      <c r="AO259" s="37"/>
      <c r="AP259" s="37"/>
      <c r="AQ259" s="37"/>
      <c r="AS259" s="125"/>
      <c r="AT259" s="123"/>
      <c r="AV259" s="125"/>
      <c r="AX259" s="125"/>
      <c r="AY259" s="125"/>
      <c r="AZ259" s="123"/>
      <c r="BB259" s="125"/>
      <c r="BD259" s="125"/>
      <c r="BE259" s="125"/>
      <c r="BF259" s="123"/>
      <c r="BH259" s="125"/>
      <c r="BJ259" s="125"/>
      <c r="BK259" s="125"/>
      <c r="BM259" s="125"/>
      <c r="BN259" s="123"/>
      <c r="BP259" s="125"/>
      <c r="BQ259" s="125"/>
      <c r="BR259" s="125"/>
      <c r="BW259" s="125"/>
      <c r="BX259" s="123"/>
      <c r="BZ259" s="125"/>
      <c r="CA259" s="125"/>
      <c r="CB259" s="125"/>
      <c r="CG259" s="125"/>
      <c r="CH259" s="123"/>
      <c r="CJ259" s="125"/>
      <c r="CK259" s="125"/>
      <c r="CL259" s="125"/>
      <c r="DC259" s="125"/>
      <c r="DD259" s="123"/>
      <c r="DF259" s="125"/>
      <c r="DJ259" s="125"/>
      <c r="DK259" s="125"/>
      <c r="DL259" s="123"/>
      <c r="DN259" s="125"/>
      <c r="DR259" s="125"/>
      <c r="DS259" s="125"/>
      <c r="DT259" s="123"/>
      <c r="DV259" s="125"/>
      <c r="DZ259" s="125"/>
    </row>
    <row r="260" spans="8:130" s="119" customFormat="1">
      <c r="H260" s="125"/>
      <c r="I260" s="123"/>
      <c r="K260" s="125"/>
      <c r="M260" s="125"/>
      <c r="N260" s="125"/>
      <c r="O260" s="123"/>
      <c r="Q260" s="125"/>
      <c r="S260" s="125"/>
      <c r="T260" s="125"/>
      <c r="U260" s="123"/>
      <c r="W260" s="125"/>
      <c r="Y260" s="125"/>
      <c r="Z260" s="125"/>
      <c r="AA260" s="91"/>
      <c r="AB260" s="39"/>
      <c r="AC260" s="39"/>
      <c r="AD260" s="39"/>
      <c r="AE260" s="39"/>
      <c r="AG260" s="38"/>
      <c r="AH260" s="35"/>
      <c r="AI260" s="37"/>
      <c r="AJ260" s="37"/>
      <c r="AK260" s="37"/>
      <c r="AL260" s="37"/>
      <c r="AM260" s="37"/>
      <c r="AN260" s="37"/>
      <c r="AO260" s="37"/>
      <c r="AP260" s="37"/>
      <c r="AQ260" s="37"/>
      <c r="AS260" s="125"/>
      <c r="AT260" s="123"/>
      <c r="AV260" s="125"/>
      <c r="AX260" s="125"/>
      <c r="AY260" s="125"/>
      <c r="AZ260" s="123"/>
      <c r="BB260" s="125"/>
      <c r="BD260" s="125"/>
      <c r="BE260" s="125"/>
      <c r="BF260" s="123"/>
      <c r="BH260" s="125"/>
      <c r="BJ260" s="125"/>
      <c r="BK260" s="125"/>
      <c r="BM260" s="125"/>
      <c r="BN260" s="123"/>
      <c r="BP260" s="125"/>
      <c r="BQ260" s="125"/>
      <c r="BR260" s="125"/>
      <c r="BW260" s="125"/>
      <c r="BX260" s="123"/>
      <c r="BZ260" s="125"/>
      <c r="CA260" s="125"/>
      <c r="CB260" s="125"/>
      <c r="CG260" s="125"/>
      <c r="CH260" s="123"/>
      <c r="CJ260" s="125"/>
      <c r="CK260" s="125"/>
      <c r="CL260" s="125"/>
      <c r="DC260" s="125"/>
      <c r="DD260" s="123"/>
      <c r="DF260" s="125"/>
      <c r="DJ260" s="125"/>
      <c r="DK260" s="125"/>
      <c r="DL260" s="123"/>
      <c r="DN260" s="125"/>
      <c r="DR260" s="125"/>
      <c r="DS260" s="125"/>
      <c r="DT260" s="123"/>
      <c r="DV260" s="125"/>
      <c r="DZ260" s="125"/>
    </row>
    <row r="261" spans="8:130" s="119" customFormat="1">
      <c r="H261" s="125"/>
      <c r="I261" s="123"/>
      <c r="K261" s="125"/>
      <c r="M261" s="125"/>
      <c r="N261" s="125"/>
      <c r="O261" s="123"/>
      <c r="Q261" s="125"/>
      <c r="S261" s="125"/>
      <c r="T261" s="125"/>
      <c r="U261" s="123"/>
      <c r="W261" s="125"/>
      <c r="Y261" s="125"/>
      <c r="Z261" s="125"/>
      <c r="AA261" s="91"/>
      <c r="AB261" s="39"/>
      <c r="AC261" s="39"/>
      <c r="AD261" s="39"/>
      <c r="AE261" s="39"/>
      <c r="AG261" s="38"/>
      <c r="AH261" s="35"/>
      <c r="AI261" s="37"/>
      <c r="AJ261" s="37"/>
      <c r="AK261" s="37"/>
      <c r="AL261" s="37"/>
      <c r="AM261" s="37"/>
      <c r="AN261" s="37"/>
      <c r="AO261" s="37"/>
      <c r="AP261" s="37"/>
      <c r="AQ261" s="37"/>
      <c r="AS261" s="125"/>
      <c r="AT261" s="123"/>
      <c r="AV261" s="125"/>
      <c r="AX261" s="125"/>
      <c r="AY261" s="125"/>
      <c r="AZ261" s="123"/>
      <c r="BB261" s="125"/>
      <c r="BD261" s="125"/>
      <c r="BE261" s="125"/>
      <c r="BF261" s="123"/>
      <c r="BH261" s="125"/>
      <c r="BJ261" s="125"/>
      <c r="BK261" s="125"/>
      <c r="BM261" s="125"/>
      <c r="BN261" s="123"/>
      <c r="BP261" s="125"/>
      <c r="BQ261" s="125"/>
      <c r="BR261" s="125"/>
      <c r="BW261" s="125"/>
      <c r="BX261" s="123"/>
      <c r="BZ261" s="125"/>
      <c r="CA261" s="125"/>
      <c r="CB261" s="125"/>
      <c r="CG261" s="125"/>
      <c r="CH261" s="123"/>
      <c r="CJ261" s="125"/>
      <c r="CK261" s="125"/>
      <c r="CL261" s="125"/>
      <c r="DC261" s="125"/>
      <c r="DD261" s="123"/>
      <c r="DF261" s="125"/>
      <c r="DJ261" s="125"/>
      <c r="DK261" s="125"/>
      <c r="DL261" s="123"/>
      <c r="DN261" s="125"/>
      <c r="DR261" s="125"/>
      <c r="DS261" s="125"/>
      <c r="DT261" s="123"/>
      <c r="DV261" s="125"/>
      <c r="DZ261" s="125"/>
    </row>
    <row r="262" spans="8:130" s="119" customFormat="1">
      <c r="H262" s="125"/>
      <c r="I262" s="123"/>
      <c r="K262" s="125"/>
      <c r="M262" s="125"/>
      <c r="N262" s="125"/>
      <c r="O262" s="123"/>
      <c r="Q262" s="125"/>
      <c r="S262" s="125"/>
      <c r="T262" s="125"/>
      <c r="U262" s="123"/>
      <c r="W262" s="125"/>
      <c r="Y262" s="125"/>
      <c r="Z262" s="125"/>
      <c r="AA262" s="91"/>
      <c r="AB262" s="39"/>
      <c r="AC262" s="39"/>
      <c r="AD262" s="39"/>
      <c r="AE262" s="39"/>
      <c r="AG262" s="38"/>
      <c r="AH262" s="35"/>
      <c r="AI262" s="37"/>
      <c r="AJ262" s="37"/>
      <c r="AK262" s="37"/>
      <c r="AL262" s="37"/>
      <c r="AM262" s="37"/>
      <c r="AN262" s="37"/>
      <c r="AO262" s="37"/>
      <c r="AP262" s="37"/>
      <c r="AQ262" s="37"/>
      <c r="AS262" s="125"/>
      <c r="AT262" s="123"/>
      <c r="AV262" s="125"/>
      <c r="AX262" s="125"/>
      <c r="AY262" s="125"/>
      <c r="AZ262" s="123"/>
      <c r="BB262" s="125"/>
      <c r="BD262" s="125"/>
      <c r="BE262" s="125"/>
      <c r="BF262" s="123"/>
      <c r="BH262" s="125"/>
      <c r="BJ262" s="125"/>
      <c r="BK262" s="125"/>
      <c r="BM262" s="125"/>
      <c r="BN262" s="123"/>
      <c r="BP262" s="125"/>
      <c r="BQ262" s="125"/>
      <c r="BR262" s="125"/>
      <c r="BW262" s="125"/>
      <c r="BX262" s="123"/>
      <c r="BZ262" s="125"/>
      <c r="CA262" s="125"/>
      <c r="CB262" s="125"/>
      <c r="CG262" s="125"/>
      <c r="CH262" s="123"/>
      <c r="CJ262" s="125"/>
      <c r="CK262" s="125"/>
      <c r="CL262" s="125"/>
      <c r="DC262" s="125"/>
      <c r="DD262" s="123"/>
      <c r="DF262" s="125"/>
      <c r="DJ262" s="125"/>
      <c r="DK262" s="125"/>
      <c r="DL262" s="123"/>
      <c r="DN262" s="125"/>
      <c r="DR262" s="125"/>
      <c r="DS262" s="125"/>
      <c r="DT262" s="123"/>
      <c r="DV262" s="125"/>
      <c r="DZ262" s="125"/>
    </row>
    <row r="263" spans="8:130" s="119" customFormat="1">
      <c r="H263" s="125"/>
      <c r="I263" s="123"/>
      <c r="K263" s="125"/>
      <c r="M263" s="125"/>
      <c r="N263" s="125"/>
      <c r="O263" s="123"/>
      <c r="Q263" s="125"/>
      <c r="S263" s="125"/>
      <c r="T263" s="125"/>
      <c r="U263" s="123"/>
      <c r="W263" s="125"/>
      <c r="Y263" s="125"/>
      <c r="Z263" s="125"/>
      <c r="AA263" s="91"/>
      <c r="AB263" s="39"/>
      <c r="AC263" s="39"/>
      <c r="AD263" s="39"/>
      <c r="AE263" s="39"/>
      <c r="AG263" s="38"/>
      <c r="AH263" s="35"/>
      <c r="AI263" s="37"/>
      <c r="AJ263" s="37"/>
      <c r="AK263" s="37"/>
      <c r="AL263" s="37"/>
      <c r="AM263" s="37"/>
      <c r="AN263" s="37"/>
      <c r="AO263" s="37"/>
      <c r="AP263" s="37"/>
      <c r="AQ263" s="37"/>
      <c r="AS263" s="125"/>
      <c r="AT263" s="123"/>
      <c r="AV263" s="125"/>
      <c r="AX263" s="125"/>
      <c r="AY263" s="125"/>
      <c r="AZ263" s="123"/>
      <c r="BB263" s="125"/>
      <c r="BD263" s="125"/>
      <c r="BE263" s="125"/>
      <c r="BF263" s="123"/>
      <c r="BH263" s="125"/>
      <c r="BJ263" s="125"/>
      <c r="BK263" s="125"/>
      <c r="BM263" s="125"/>
      <c r="BN263" s="123"/>
      <c r="BP263" s="125"/>
      <c r="BQ263" s="125"/>
      <c r="BR263" s="125"/>
      <c r="BW263" s="125"/>
      <c r="BX263" s="123"/>
      <c r="BZ263" s="125"/>
      <c r="CA263" s="125"/>
      <c r="CB263" s="125"/>
      <c r="CG263" s="125"/>
      <c r="CH263" s="123"/>
      <c r="CJ263" s="125"/>
      <c r="CK263" s="125"/>
      <c r="CL263" s="125"/>
      <c r="DC263" s="125"/>
      <c r="DD263" s="123"/>
      <c r="DF263" s="125"/>
      <c r="DJ263" s="125"/>
      <c r="DK263" s="125"/>
      <c r="DL263" s="123"/>
      <c r="DN263" s="125"/>
      <c r="DR263" s="125"/>
      <c r="DS263" s="125"/>
      <c r="DT263" s="123"/>
      <c r="DV263" s="125"/>
      <c r="DZ263" s="125"/>
    </row>
    <row r="264" spans="8:130" s="119" customFormat="1">
      <c r="H264" s="125"/>
      <c r="I264" s="123"/>
      <c r="K264" s="125"/>
      <c r="M264" s="125"/>
      <c r="N264" s="125"/>
      <c r="O264" s="123"/>
      <c r="Q264" s="125"/>
      <c r="S264" s="125"/>
      <c r="T264" s="125"/>
      <c r="U264" s="123"/>
      <c r="W264" s="125"/>
      <c r="Y264" s="125"/>
      <c r="Z264" s="125"/>
      <c r="AA264" s="91"/>
      <c r="AB264" s="39"/>
      <c r="AC264" s="39"/>
      <c r="AD264" s="39"/>
      <c r="AE264" s="39"/>
      <c r="AG264" s="38"/>
      <c r="AH264" s="35"/>
      <c r="AI264" s="37"/>
      <c r="AJ264" s="37"/>
      <c r="AK264" s="37"/>
      <c r="AL264" s="37"/>
      <c r="AM264" s="37"/>
      <c r="AN264" s="37"/>
      <c r="AO264" s="37"/>
      <c r="AP264" s="37"/>
      <c r="AQ264" s="37"/>
      <c r="AS264" s="125"/>
      <c r="AT264" s="123"/>
      <c r="AV264" s="125"/>
      <c r="AX264" s="125"/>
      <c r="AY264" s="125"/>
      <c r="AZ264" s="123"/>
      <c r="BB264" s="125"/>
      <c r="BD264" s="125"/>
      <c r="BE264" s="125"/>
      <c r="BF264" s="123"/>
      <c r="BH264" s="125"/>
      <c r="BJ264" s="125"/>
      <c r="BK264" s="125"/>
      <c r="BM264" s="125"/>
      <c r="BN264" s="123"/>
      <c r="BP264" s="125"/>
      <c r="BQ264" s="125"/>
      <c r="BR264" s="125"/>
      <c r="BW264" s="125"/>
      <c r="BX264" s="123"/>
      <c r="BZ264" s="125"/>
      <c r="CA264" s="125"/>
      <c r="CB264" s="125"/>
      <c r="CG264" s="125"/>
      <c r="CH264" s="123"/>
      <c r="CJ264" s="125"/>
      <c r="CK264" s="125"/>
      <c r="CL264" s="125"/>
      <c r="DC264" s="125"/>
      <c r="DD264" s="123"/>
      <c r="DF264" s="125"/>
      <c r="DJ264" s="125"/>
      <c r="DK264" s="125"/>
      <c r="DL264" s="123"/>
      <c r="DN264" s="125"/>
      <c r="DR264" s="125"/>
      <c r="DS264" s="125"/>
      <c r="DT264" s="123"/>
      <c r="DV264" s="125"/>
      <c r="DZ264" s="125"/>
    </row>
    <row r="265" spans="8:130" s="119" customFormat="1">
      <c r="H265" s="125"/>
      <c r="I265" s="123"/>
      <c r="K265" s="125"/>
      <c r="M265" s="125"/>
      <c r="N265" s="125"/>
      <c r="O265" s="123"/>
      <c r="Q265" s="125"/>
      <c r="S265" s="125"/>
      <c r="T265" s="125"/>
      <c r="U265" s="123"/>
      <c r="W265" s="125"/>
      <c r="Y265" s="125"/>
      <c r="Z265" s="125"/>
      <c r="AA265" s="91"/>
      <c r="AB265" s="39"/>
      <c r="AC265" s="39"/>
      <c r="AD265" s="39"/>
      <c r="AE265" s="39"/>
      <c r="AG265" s="38"/>
      <c r="AH265" s="35"/>
      <c r="AI265" s="37"/>
      <c r="AJ265" s="37"/>
      <c r="AK265" s="37"/>
      <c r="AL265" s="37"/>
      <c r="AM265" s="37"/>
      <c r="AN265" s="37"/>
      <c r="AO265" s="37"/>
      <c r="AP265" s="37"/>
      <c r="AQ265" s="37"/>
      <c r="AS265" s="125"/>
      <c r="AT265" s="123"/>
      <c r="AV265" s="125"/>
      <c r="AX265" s="125"/>
      <c r="AY265" s="125"/>
      <c r="AZ265" s="123"/>
      <c r="BB265" s="125"/>
      <c r="BD265" s="125"/>
      <c r="BE265" s="125"/>
      <c r="BF265" s="123"/>
      <c r="BH265" s="125"/>
      <c r="BJ265" s="125"/>
      <c r="BK265" s="125"/>
      <c r="BM265" s="125"/>
      <c r="BN265" s="123"/>
      <c r="BP265" s="125"/>
      <c r="BQ265" s="125"/>
      <c r="BR265" s="125"/>
      <c r="BW265" s="125"/>
      <c r="BX265" s="123"/>
      <c r="BZ265" s="125"/>
      <c r="CA265" s="125"/>
      <c r="CB265" s="125"/>
      <c r="CG265" s="125"/>
      <c r="CH265" s="123"/>
      <c r="CJ265" s="125"/>
      <c r="CK265" s="125"/>
      <c r="CL265" s="125"/>
      <c r="DC265" s="125"/>
      <c r="DD265" s="123"/>
      <c r="DF265" s="125"/>
      <c r="DJ265" s="125"/>
      <c r="DK265" s="125"/>
      <c r="DL265" s="123"/>
      <c r="DN265" s="125"/>
      <c r="DR265" s="125"/>
      <c r="DS265" s="125"/>
      <c r="DT265" s="123"/>
      <c r="DV265" s="125"/>
      <c r="DZ265" s="125"/>
    </row>
    <row r="266" spans="8:130" s="119" customFormat="1">
      <c r="H266" s="125"/>
      <c r="I266" s="123"/>
      <c r="K266" s="125"/>
      <c r="M266" s="125"/>
      <c r="N266" s="125"/>
      <c r="O266" s="123"/>
      <c r="Q266" s="125"/>
      <c r="S266" s="125"/>
      <c r="T266" s="125"/>
      <c r="U266" s="123"/>
      <c r="W266" s="125"/>
      <c r="Y266" s="125"/>
      <c r="Z266" s="125"/>
      <c r="AA266" s="91"/>
      <c r="AB266" s="39"/>
      <c r="AC266" s="39"/>
      <c r="AD266" s="39"/>
      <c r="AE266" s="39"/>
      <c r="AG266" s="38"/>
      <c r="AH266" s="35"/>
      <c r="AI266" s="37"/>
      <c r="AJ266" s="37"/>
      <c r="AK266" s="37"/>
      <c r="AL266" s="37"/>
      <c r="AM266" s="37"/>
      <c r="AN266" s="37"/>
      <c r="AO266" s="37"/>
      <c r="AP266" s="37"/>
      <c r="AQ266" s="37"/>
      <c r="AS266" s="125"/>
      <c r="AT266" s="123"/>
      <c r="AV266" s="125"/>
      <c r="AX266" s="125"/>
      <c r="AY266" s="125"/>
      <c r="AZ266" s="123"/>
      <c r="BB266" s="125"/>
      <c r="BD266" s="125"/>
      <c r="BE266" s="125"/>
      <c r="BF266" s="123"/>
      <c r="BH266" s="125"/>
      <c r="BJ266" s="125"/>
      <c r="BK266" s="125"/>
      <c r="BM266" s="125"/>
      <c r="BN266" s="123"/>
      <c r="BP266" s="125"/>
      <c r="BQ266" s="125"/>
      <c r="BR266" s="125"/>
      <c r="BW266" s="125"/>
      <c r="BX266" s="123"/>
      <c r="BZ266" s="125"/>
      <c r="CA266" s="125"/>
      <c r="CB266" s="125"/>
      <c r="CG266" s="125"/>
      <c r="CH266" s="123"/>
      <c r="CJ266" s="125"/>
      <c r="CK266" s="125"/>
      <c r="CL266" s="125"/>
      <c r="DC266" s="125"/>
      <c r="DD266" s="123"/>
      <c r="DF266" s="125"/>
      <c r="DJ266" s="125"/>
      <c r="DK266" s="125"/>
      <c r="DL266" s="123"/>
      <c r="DN266" s="125"/>
      <c r="DR266" s="125"/>
      <c r="DS266" s="125"/>
      <c r="DT266" s="123"/>
      <c r="DV266" s="125"/>
      <c r="DZ266" s="125"/>
    </row>
    <row r="267" spans="8:130" s="119" customFormat="1">
      <c r="H267" s="125"/>
      <c r="I267" s="123"/>
      <c r="K267" s="125"/>
      <c r="M267" s="125"/>
      <c r="N267" s="125"/>
      <c r="O267" s="123"/>
      <c r="Q267" s="125"/>
      <c r="S267" s="125"/>
      <c r="T267" s="125"/>
      <c r="U267" s="123"/>
      <c r="W267" s="125"/>
      <c r="Y267" s="125"/>
      <c r="Z267" s="125"/>
      <c r="AA267" s="91"/>
      <c r="AB267" s="39"/>
      <c r="AC267" s="39"/>
      <c r="AD267" s="39"/>
      <c r="AE267" s="39"/>
      <c r="AG267" s="38"/>
      <c r="AH267" s="35"/>
      <c r="AI267" s="37"/>
      <c r="AJ267" s="37"/>
      <c r="AK267" s="37"/>
      <c r="AL267" s="37"/>
      <c r="AM267" s="37"/>
      <c r="AN267" s="37"/>
      <c r="AO267" s="37"/>
      <c r="AP267" s="37"/>
      <c r="AQ267" s="37"/>
      <c r="AS267" s="125"/>
      <c r="AT267" s="123"/>
      <c r="AV267" s="125"/>
      <c r="AX267" s="125"/>
      <c r="AY267" s="125"/>
      <c r="AZ267" s="123"/>
      <c r="BB267" s="125"/>
      <c r="BD267" s="125"/>
      <c r="BE267" s="125"/>
      <c r="BF267" s="123"/>
      <c r="BH267" s="125"/>
      <c r="BJ267" s="125"/>
      <c r="BK267" s="125"/>
      <c r="BM267" s="125"/>
      <c r="BN267" s="123"/>
      <c r="BP267" s="125"/>
      <c r="BQ267" s="125"/>
      <c r="BR267" s="125"/>
      <c r="BW267" s="125"/>
      <c r="BX267" s="123"/>
      <c r="BZ267" s="125"/>
      <c r="CA267" s="125"/>
      <c r="CB267" s="125"/>
      <c r="CG267" s="125"/>
      <c r="CH267" s="123"/>
      <c r="CJ267" s="125"/>
      <c r="CK267" s="125"/>
      <c r="CL267" s="125"/>
      <c r="DC267" s="125"/>
      <c r="DD267" s="123"/>
      <c r="DF267" s="125"/>
      <c r="DJ267" s="125"/>
      <c r="DK267" s="125"/>
      <c r="DL267" s="123"/>
      <c r="DN267" s="125"/>
      <c r="DR267" s="125"/>
      <c r="DS267" s="125"/>
      <c r="DT267" s="123"/>
      <c r="DV267" s="125"/>
      <c r="DZ267" s="125"/>
    </row>
    <row r="268" spans="8:130" s="119" customFormat="1">
      <c r="H268" s="125"/>
      <c r="I268" s="123"/>
      <c r="K268" s="125"/>
      <c r="M268" s="125"/>
      <c r="N268" s="125"/>
      <c r="O268" s="123"/>
      <c r="Q268" s="125"/>
      <c r="S268" s="125"/>
      <c r="T268" s="125"/>
      <c r="U268" s="123"/>
      <c r="W268" s="125"/>
      <c r="Y268" s="125"/>
      <c r="Z268" s="125"/>
      <c r="AA268" s="91"/>
      <c r="AB268" s="39"/>
      <c r="AC268" s="39"/>
      <c r="AD268" s="39"/>
      <c r="AE268" s="39"/>
      <c r="AG268" s="38"/>
      <c r="AH268" s="35"/>
      <c r="AI268" s="37"/>
      <c r="AJ268" s="37"/>
      <c r="AK268" s="37"/>
      <c r="AL268" s="37"/>
      <c r="AM268" s="37"/>
      <c r="AN268" s="37"/>
      <c r="AO268" s="37"/>
      <c r="AP268" s="37"/>
      <c r="AQ268" s="37"/>
      <c r="AS268" s="125"/>
      <c r="AT268" s="123"/>
      <c r="AV268" s="125"/>
      <c r="AX268" s="125"/>
      <c r="AY268" s="125"/>
      <c r="AZ268" s="123"/>
      <c r="BB268" s="125"/>
      <c r="BD268" s="125"/>
      <c r="BE268" s="125"/>
      <c r="BF268" s="123"/>
      <c r="BH268" s="125"/>
      <c r="BJ268" s="125"/>
      <c r="BK268" s="125"/>
      <c r="BM268" s="125"/>
      <c r="BN268" s="123"/>
      <c r="BP268" s="125"/>
      <c r="BQ268" s="125"/>
      <c r="BR268" s="125"/>
      <c r="BW268" s="125"/>
      <c r="BX268" s="123"/>
      <c r="BZ268" s="125"/>
      <c r="CA268" s="125"/>
      <c r="CB268" s="125"/>
      <c r="CG268" s="125"/>
      <c r="CH268" s="123"/>
      <c r="CJ268" s="125"/>
      <c r="CK268" s="125"/>
      <c r="CL268" s="125"/>
      <c r="DC268" s="125"/>
      <c r="DD268" s="123"/>
      <c r="DF268" s="125"/>
      <c r="DJ268" s="125"/>
      <c r="DK268" s="125"/>
      <c r="DL268" s="123"/>
      <c r="DN268" s="125"/>
      <c r="DR268" s="125"/>
      <c r="DS268" s="125"/>
      <c r="DT268" s="123"/>
      <c r="DV268" s="125"/>
      <c r="DZ268" s="125"/>
    </row>
    <row r="269" spans="8:130" s="119" customFormat="1">
      <c r="H269" s="125"/>
      <c r="I269" s="123"/>
      <c r="K269" s="125"/>
      <c r="M269" s="125"/>
      <c r="N269" s="125"/>
      <c r="O269" s="123"/>
      <c r="Q269" s="125"/>
      <c r="S269" s="125"/>
      <c r="T269" s="125"/>
      <c r="U269" s="123"/>
      <c r="W269" s="125"/>
      <c r="Y269" s="125"/>
      <c r="Z269" s="125"/>
      <c r="AA269" s="91"/>
      <c r="AB269" s="39"/>
      <c r="AC269" s="39"/>
      <c r="AD269" s="39"/>
      <c r="AE269" s="39"/>
      <c r="AG269" s="38"/>
      <c r="AH269" s="35"/>
      <c r="AI269" s="37"/>
      <c r="AJ269" s="37"/>
      <c r="AK269" s="37"/>
      <c r="AL269" s="37"/>
      <c r="AM269" s="37"/>
      <c r="AN269" s="37"/>
      <c r="AO269" s="37"/>
      <c r="AP269" s="37"/>
      <c r="AQ269" s="37"/>
      <c r="AS269" s="125"/>
      <c r="AT269" s="123"/>
      <c r="AV269" s="125"/>
      <c r="AX269" s="125"/>
      <c r="AY269" s="125"/>
      <c r="AZ269" s="123"/>
      <c r="BB269" s="125"/>
      <c r="BD269" s="125"/>
      <c r="BE269" s="125"/>
      <c r="BF269" s="123"/>
      <c r="BH269" s="125"/>
      <c r="BJ269" s="125"/>
      <c r="BK269" s="125"/>
      <c r="BM269" s="125"/>
      <c r="BN269" s="123"/>
      <c r="BP269" s="125"/>
      <c r="BQ269" s="125"/>
      <c r="BR269" s="125"/>
      <c r="BW269" s="125"/>
      <c r="BX269" s="123"/>
      <c r="BZ269" s="125"/>
      <c r="CA269" s="125"/>
      <c r="CB269" s="125"/>
      <c r="CG269" s="125"/>
      <c r="CH269" s="123"/>
      <c r="CJ269" s="125"/>
      <c r="CK269" s="125"/>
      <c r="CL269" s="125"/>
      <c r="DC269" s="125"/>
      <c r="DD269" s="123"/>
      <c r="DF269" s="125"/>
      <c r="DJ269" s="125"/>
      <c r="DK269" s="125"/>
      <c r="DL269" s="123"/>
      <c r="DN269" s="125"/>
      <c r="DR269" s="125"/>
      <c r="DS269" s="125"/>
      <c r="DT269" s="123"/>
      <c r="DV269" s="125"/>
      <c r="DZ269" s="125"/>
    </row>
    <row r="270" spans="8:130" s="119" customFormat="1">
      <c r="H270" s="125"/>
      <c r="I270" s="123"/>
      <c r="K270" s="125"/>
      <c r="M270" s="125"/>
      <c r="N270" s="125"/>
      <c r="O270" s="123"/>
      <c r="Q270" s="125"/>
      <c r="S270" s="125"/>
      <c r="T270" s="125"/>
      <c r="U270" s="123"/>
      <c r="W270" s="125"/>
      <c r="Y270" s="125"/>
      <c r="Z270" s="125"/>
      <c r="AA270" s="91"/>
      <c r="AB270" s="39"/>
      <c r="AC270" s="39"/>
      <c r="AD270" s="39"/>
      <c r="AE270" s="39"/>
      <c r="AG270" s="38"/>
      <c r="AH270" s="35"/>
      <c r="AI270" s="37"/>
      <c r="AJ270" s="37"/>
      <c r="AK270" s="37"/>
      <c r="AL270" s="37"/>
      <c r="AM270" s="37"/>
      <c r="AN270" s="37"/>
      <c r="AO270" s="37"/>
      <c r="AP270" s="37"/>
      <c r="AQ270" s="37"/>
      <c r="AS270" s="125"/>
      <c r="AT270" s="123"/>
      <c r="AV270" s="125"/>
      <c r="AX270" s="125"/>
      <c r="AY270" s="125"/>
      <c r="AZ270" s="123"/>
      <c r="BB270" s="125"/>
      <c r="BD270" s="125"/>
      <c r="BE270" s="125"/>
      <c r="BF270" s="123"/>
      <c r="BH270" s="125"/>
      <c r="BJ270" s="125"/>
      <c r="BK270" s="125"/>
      <c r="BM270" s="125"/>
      <c r="BN270" s="123"/>
      <c r="BP270" s="125"/>
      <c r="BQ270" s="125"/>
      <c r="BR270" s="125"/>
      <c r="BW270" s="125"/>
      <c r="BX270" s="123"/>
      <c r="BZ270" s="125"/>
      <c r="CA270" s="125"/>
      <c r="CB270" s="125"/>
      <c r="CG270" s="125"/>
      <c r="CH270" s="123"/>
      <c r="CJ270" s="125"/>
      <c r="CK270" s="125"/>
      <c r="CL270" s="125"/>
      <c r="DC270" s="125"/>
      <c r="DD270" s="123"/>
      <c r="DF270" s="125"/>
      <c r="DJ270" s="125"/>
      <c r="DK270" s="125"/>
      <c r="DL270" s="123"/>
      <c r="DN270" s="125"/>
      <c r="DR270" s="125"/>
      <c r="DS270" s="125"/>
      <c r="DT270" s="123"/>
      <c r="DV270" s="125"/>
      <c r="DZ270" s="125"/>
    </row>
    <row r="271" spans="8:130" s="119" customFormat="1">
      <c r="H271" s="125"/>
      <c r="I271" s="123"/>
      <c r="K271" s="125"/>
      <c r="M271" s="125"/>
      <c r="N271" s="125"/>
      <c r="O271" s="123"/>
      <c r="Q271" s="125"/>
      <c r="S271" s="125"/>
      <c r="T271" s="125"/>
      <c r="U271" s="123"/>
      <c r="W271" s="125"/>
      <c r="Y271" s="125"/>
      <c r="Z271" s="125"/>
      <c r="AA271" s="91"/>
      <c r="AB271" s="39"/>
      <c r="AC271" s="39"/>
      <c r="AD271" s="39"/>
      <c r="AE271" s="39"/>
      <c r="AG271" s="38"/>
      <c r="AH271" s="35"/>
      <c r="AI271" s="37"/>
      <c r="AJ271" s="37"/>
      <c r="AK271" s="37"/>
      <c r="AL271" s="37"/>
      <c r="AM271" s="37"/>
      <c r="AN271" s="37"/>
      <c r="AO271" s="37"/>
      <c r="AP271" s="37"/>
      <c r="AQ271" s="37"/>
      <c r="AS271" s="125"/>
      <c r="AT271" s="123"/>
      <c r="AV271" s="125"/>
      <c r="AX271" s="125"/>
      <c r="AY271" s="125"/>
      <c r="AZ271" s="123"/>
      <c r="BB271" s="125"/>
      <c r="BD271" s="125"/>
      <c r="BE271" s="125"/>
      <c r="BF271" s="123"/>
      <c r="BH271" s="125"/>
      <c r="BJ271" s="125"/>
      <c r="BK271" s="125"/>
      <c r="BM271" s="125"/>
      <c r="BN271" s="123"/>
      <c r="BP271" s="125"/>
      <c r="BQ271" s="125"/>
      <c r="BR271" s="125"/>
      <c r="BW271" s="125"/>
      <c r="BX271" s="123"/>
      <c r="BZ271" s="125"/>
      <c r="CA271" s="125"/>
      <c r="CB271" s="125"/>
      <c r="CG271" s="125"/>
      <c r="CH271" s="123"/>
      <c r="CJ271" s="125"/>
      <c r="CK271" s="125"/>
      <c r="CL271" s="125"/>
      <c r="DC271" s="125"/>
      <c r="DD271" s="123"/>
      <c r="DF271" s="125"/>
      <c r="DJ271" s="125"/>
      <c r="DK271" s="125"/>
      <c r="DL271" s="123"/>
      <c r="DN271" s="125"/>
      <c r="DR271" s="125"/>
      <c r="DS271" s="125"/>
      <c r="DT271" s="123"/>
      <c r="DV271" s="125"/>
      <c r="DZ271" s="125"/>
    </row>
    <row r="272" spans="8:130" s="119" customFormat="1">
      <c r="H272" s="125"/>
      <c r="I272" s="123"/>
      <c r="K272" s="125"/>
      <c r="M272" s="125"/>
      <c r="N272" s="125"/>
      <c r="O272" s="123"/>
      <c r="Q272" s="125"/>
      <c r="S272" s="125"/>
      <c r="T272" s="125"/>
      <c r="U272" s="123"/>
      <c r="W272" s="125"/>
      <c r="Y272" s="125"/>
      <c r="Z272" s="125"/>
      <c r="AA272" s="91"/>
      <c r="AB272" s="39"/>
      <c r="AC272" s="39"/>
      <c r="AD272" s="39"/>
      <c r="AE272" s="39"/>
      <c r="AG272" s="38"/>
      <c r="AH272" s="35"/>
      <c r="AI272" s="37"/>
      <c r="AJ272" s="37"/>
      <c r="AK272" s="37"/>
      <c r="AL272" s="37"/>
      <c r="AM272" s="37"/>
      <c r="AN272" s="37"/>
      <c r="AO272" s="37"/>
      <c r="AP272" s="37"/>
      <c r="AQ272" s="37"/>
      <c r="AS272" s="125"/>
      <c r="AT272" s="123"/>
      <c r="AV272" s="125"/>
      <c r="AX272" s="125"/>
      <c r="AY272" s="125"/>
      <c r="AZ272" s="123"/>
      <c r="BB272" s="125"/>
      <c r="BD272" s="125"/>
      <c r="BE272" s="125"/>
      <c r="BF272" s="123"/>
      <c r="BH272" s="125"/>
      <c r="BJ272" s="125"/>
      <c r="BK272" s="125"/>
      <c r="BM272" s="125"/>
      <c r="BN272" s="123"/>
      <c r="BP272" s="125"/>
      <c r="BQ272" s="125"/>
      <c r="BR272" s="125"/>
      <c r="BW272" s="125"/>
      <c r="BX272" s="123"/>
      <c r="BZ272" s="125"/>
      <c r="CA272" s="125"/>
      <c r="CB272" s="125"/>
      <c r="CG272" s="125"/>
      <c r="CH272" s="123"/>
      <c r="CJ272" s="125"/>
      <c r="CK272" s="125"/>
      <c r="CL272" s="125"/>
      <c r="DC272" s="125"/>
      <c r="DD272" s="123"/>
      <c r="DF272" s="125"/>
      <c r="DJ272" s="125"/>
      <c r="DK272" s="125"/>
      <c r="DL272" s="123"/>
      <c r="DN272" s="125"/>
      <c r="DR272" s="125"/>
      <c r="DS272" s="125"/>
      <c r="DT272" s="123"/>
      <c r="DV272" s="125"/>
      <c r="DZ272" s="125"/>
    </row>
    <row r="273" spans="8:130" s="119" customFormat="1">
      <c r="H273" s="125"/>
      <c r="I273" s="123"/>
      <c r="K273" s="125"/>
      <c r="M273" s="125"/>
      <c r="N273" s="125"/>
      <c r="O273" s="123"/>
      <c r="Q273" s="125"/>
      <c r="S273" s="125"/>
      <c r="T273" s="125"/>
      <c r="U273" s="123"/>
      <c r="W273" s="125"/>
      <c r="Y273" s="125"/>
      <c r="Z273" s="125"/>
      <c r="AA273" s="91"/>
      <c r="AB273" s="39"/>
      <c r="AC273" s="39"/>
      <c r="AD273" s="39"/>
      <c r="AE273" s="39"/>
      <c r="AG273" s="38"/>
      <c r="AH273" s="35"/>
      <c r="AI273" s="37"/>
      <c r="AJ273" s="37"/>
      <c r="AK273" s="37"/>
      <c r="AL273" s="37"/>
      <c r="AM273" s="37"/>
      <c r="AN273" s="37"/>
      <c r="AO273" s="37"/>
      <c r="AP273" s="37"/>
      <c r="AQ273" s="37"/>
      <c r="AS273" s="125"/>
      <c r="AT273" s="123"/>
      <c r="AV273" s="125"/>
      <c r="AX273" s="125"/>
      <c r="AY273" s="125"/>
      <c r="AZ273" s="123"/>
      <c r="BB273" s="125"/>
      <c r="BD273" s="125"/>
      <c r="BE273" s="125"/>
      <c r="BF273" s="123"/>
      <c r="BH273" s="125"/>
      <c r="BJ273" s="125"/>
      <c r="BK273" s="125"/>
      <c r="BM273" s="125"/>
      <c r="BN273" s="123"/>
      <c r="BP273" s="125"/>
      <c r="BQ273" s="125"/>
      <c r="BR273" s="125"/>
      <c r="BW273" s="125"/>
      <c r="BX273" s="123"/>
      <c r="BZ273" s="125"/>
      <c r="CA273" s="125"/>
      <c r="CB273" s="125"/>
      <c r="CG273" s="125"/>
      <c r="CH273" s="123"/>
      <c r="CJ273" s="125"/>
      <c r="CK273" s="125"/>
      <c r="CL273" s="125"/>
      <c r="DC273" s="125"/>
      <c r="DD273" s="123"/>
      <c r="DF273" s="125"/>
      <c r="DJ273" s="125"/>
      <c r="DK273" s="125"/>
      <c r="DL273" s="123"/>
      <c r="DN273" s="125"/>
      <c r="DR273" s="125"/>
      <c r="DS273" s="125"/>
      <c r="DT273" s="123"/>
      <c r="DV273" s="125"/>
      <c r="DZ273" s="125"/>
    </row>
    <row r="274" spans="8:130" s="119" customFormat="1">
      <c r="H274" s="125"/>
      <c r="I274" s="123"/>
      <c r="K274" s="125"/>
      <c r="M274" s="125"/>
      <c r="N274" s="125"/>
      <c r="O274" s="123"/>
      <c r="Q274" s="125"/>
      <c r="S274" s="125"/>
      <c r="T274" s="125"/>
      <c r="U274" s="123"/>
      <c r="W274" s="125"/>
      <c r="Y274" s="125"/>
      <c r="Z274" s="125"/>
      <c r="AA274" s="91"/>
      <c r="AB274" s="39"/>
      <c r="AC274" s="39"/>
      <c r="AD274" s="39"/>
      <c r="AE274" s="39"/>
      <c r="AG274" s="38"/>
      <c r="AH274" s="35"/>
      <c r="AI274" s="37"/>
      <c r="AJ274" s="37"/>
      <c r="AK274" s="37"/>
      <c r="AL274" s="37"/>
      <c r="AM274" s="37"/>
      <c r="AN274" s="37"/>
      <c r="AO274" s="37"/>
      <c r="AP274" s="37"/>
      <c r="AQ274" s="37"/>
      <c r="AS274" s="125"/>
      <c r="AT274" s="123"/>
      <c r="AV274" s="125"/>
      <c r="AX274" s="125"/>
      <c r="AY274" s="125"/>
      <c r="AZ274" s="123"/>
      <c r="BB274" s="125"/>
      <c r="BD274" s="125"/>
      <c r="BE274" s="125"/>
      <c r="BF274" s="123"/>
      <c r="BH274" s="125"/>
      <c r="BJ274" s="125"/>
      <c r="BK274" s="125"/>
      <c r="BM274" s="125"/>
      <c r="BN274" s="123"/>
      <c r="BP274" s="125"/>
      <c r="BQ274" s="125"/>
      <c r="BR274" s="125"/>
      <c r="BW274" s="125"/>
      <c r="BX274" s="123"/>
      <c r="BZ274" s="125"/>
      <c r="CA274" s="125"/>
      <c r="CB274" s="125"/>
      <c r="CG274" s="125"/>
      <c r="CH274" s="123"/>
      <c r="CJ274" s="125"/>
      <c r="CK274" s="125"/>
      <c r="CL274" s="125"/>
      <c r="DC274" s="125"/>
      <c r="DD274" s="123"/>
      <c r="DF274" s="125"/>
      <c r="DJ274" s="125"/>
      <c r="DK274" s="125"/>
      <c r="DL274" s="123"/>
      <c r="DN274" s="125"/>
      <c r="DR274" s="125"/>
      <c r="DS274" s="125"/>
      <c r="DT274" s="123"/>
      <c r="DV274" s="125"/>
      <c r="DZ274" s="125"/>
    </row>
    <row r="275" spans="8:130" s="119" customFormat="1">
      <c r="H275" s="125"/>
      <c r="I275" s="123"/>
      <c r="K275" s="125"/>
      <c r="M275" s="125"/>
      <c r="N275" s="125"/>
      <c r="O275" s="123"/>
      <c r="Q275" s="125"/>
      <c r="S275" s="125"/>
      <c r="T275" s="125"/>
      <c r="U275" s="123"/>
      <c r="W275" s="125"/>
      <c r="Y275" s="125"/>
      <c r="Z275" s="125"/>
      <c r="AA275" s="91"/>
      <c r="AB275" s="39"/>
      <c r="AC275" s="39"/>
      <c r="AD275" s="39"/>
      <c r="AE275" s="39"/>
      <c r="AG275" s="38"/>
      <c r="AH275" s="35"/>
      <c r="AI275" s="37"/>
      <c r="AJ275" s="37"/>
      <c r="AK275" s="37"/>
      <c r="AL275" s="37"/>
      <c r="AM275" s="37"/>
      <c r="AN275" s="37"/>
      <c r="AO275" s="37"/>
      <c r="AP275" s="37"/>
      <c r="AQ275" s="37"/>
      <c r="AS275" s="125"/>
      <c r="AT275" s="123"/>
      <c r="AV275" s="125"/>
      <c r="AX275" s="125"/>
      <c r="AY275" s="125"/>
      <c r="AZ275" s="123"/>
      <c r="BB275" s="125"/>
      <c r="BD275" s="125"/>
      <c r="BE275" s="125"/>
      <c r="BF275" s="123"/>
      <c r="BH275" s="125"/>
      <c r="BJ275" s="125"/>
      <c r="BK275" s="125"/>
      <c r="BM275" s="125"/>
      <c r="BN275" s="123"/>
      <c r="BP275" s="125"/>
      <c r="BQ275" s="125"/>
      <c r="BR275" s="125"/>
      <c r="BW275" s="125"/>
      <c r="BX275" s="123"/>
      <c r="BZ275" s="125"/>
      <c r="CA275" s="125"/>
      <c r="CB275" s="125"/>
      <c r="CG275" s="125"/>
      <c r="CH275" s="123"/>
      <c r="CJ275" s="125"/>
      <c r="CK275" s="125"/>
      <c r="CL275" s="125"/>
      <c r="DC275" s="125"/>
      <c r="DD275" s="123"/>
      <c r="DF275" s="125"/>
      <c r="DJ275" s="125"/>
      <c r="DK275" s="125"/>
      <c r="DL275" s="123"/>
      <c r="DN275" s="125"/>
      <c r="DR275" s="125"/>
      <c r="DS275" s="125"/>
      <c r="DT275" s="123"/>
      <c r="DV275" s="125"/>
      <c r="DZ275" s="125"/>
    </row>
    <row r="276" spans="8:130" s="119" customFormat="1">
      <c r="H276" s="125"/>
      <c r="I276" s="123"/>
      <c r="K276" s="125"/>
      <c r="M276" s="125"/>
      <c r="N276" s="125"/>
      <c r="O276" s="123"/>
      <c r="Q276" s="125"/>
      <c r="S276" s="125"/>
      <c r="T276" s="125"/>
      <c r="U276" s="123"/>
      <c r="W276" s="125"/>
      <c r="Y276" s="125"/>
      <c r="Z276" s="125"/>
      <c r="AA276" s="91"/>
      <c r="AB276" s="39"/>
      <c r="AC276" s="39"/>
      <c r="AD276" s="39"/>
      <c r="AE276" s="39"/>
      <c r="AG276" s="38"/>
      <c r="AH276" s="35"/>
      <c r="AI276" s="37"/>
      <c r="AJ276" s="37"/>
      <c r="AK276" s="37"/>
      <c r="AL276" s="37"/>
      <c r="AM276" s="37"/>
      <c r="AN276" s="37"/>
      <c r="AO276" s="37"/>
      <c r="AP276" s="37"/>
      <c r="AQ276" s="37"/>
      <c r="AS276" s="125"/>
      <c r="AT276" s="123"/>
      <c r="AV276" s="125"/>
      <c r="AX276" s="125"/>
      <c r="AY276" s="125"/>
      <c r="AZ276" s="123"/>
      <c r="BB276" s="125"/>
      <c r="BD276" s="125"/>
      <c r="BE276" s="125"/>
      <c r="BF276" s="123"/>
      <c r="BH276" s="125"/>
      <c r="BJ276" s="125"/>
      <c r="BK276" s="125"/>
      <c r="BM276" s="125"/>
      <c r="BN276" s="123"/>
      <c r="BP276" s="125"/>
      <c r="BQ276" s="125"/>
      <c r="BR276" s="125"/>
      <c r="BW276" s="125"/>
      <c r="BX276" s="123"/>
      <c r="BZ276" s="125"/>
      <c r="CA276" s="125"/>
      <c r="CB276" s="125"/>
      <c r="CG276" s="125"/>
      <c r="CH276" s="123"/>
      <c r="CJ276" s="125"/>
      <c r="CK276" s="125"/>
      <c r="CL276" s="125"/>
      <c r="DC276" s="125"/>
      <c r="DD276" s="123"/>
      <c r="DF276" s="125"/>
      <c r="DJ276" s="125"/>
      <c r="DK276" s="125"/>
      <c r="DL276" s="123"/>
      <c r="DN276" s="125"/>
      <c r="DR276" s="125"/>
      <c r="DS276" s="125"/>
      <c r="DT276" s="123"/>
      <c r="DV276" s="125"/>
      <c r="DZ276" s="125"/>
    </row>
    <row r="277" spans="8:130" s="119" customFormat="1">
      <c r="H277" s="125"/>
      <c r="I277" s="123"/>
      <c r="K277" s="125"/>
      <c r="M277" s="125"/>
      <c r="N277" s="125"/>
      <c r="O277" s="123"/>
      <c r="Q277" s="125"/>
      <c r="S277" s="125"/>
      <c r="T277" s="125"/>
      <c r="U277" s="123"/>
      <c r="W277" s="125"/>
      <c r="Y277" s="125"/>
      <c r="Z277" s="125"/>
      <c r="AA277" s="91"/>
      <c r="AB277" s="39"/>
      <c r="AC277" s="39"/>
      <c r="AD277" s="39"/>
      <c r="AE277" s="39"/>
      <c r="AG277" s="38"/>
      <c r="AH277" s="35"/>
      <c r="AI277" s="37"/>
      <c r="AJ277" s="37"/>
      <c r="AK277" s="37"/>
      <c r="AL277" s="37"/>
      <c r="AM277" s="37"/>
      <c r="AN277" s="37"/>
      <c r="AO277" s="37"/>
      <c r="AP277" s="37"/>
      <c r="AQ277" s="37"/>
      <c r="AS277" s="125"/>
      <c r="AT277" s="123"/>
      <c r="AV277" s="125"/>
      <c r="AX277" s="125"/>
      <c r="AY277" s="125"/>
      <c r="AZ277" s="123"/>
      <c r="BB277" s="125"/>
      <c r="BD277" s="125"/>
      <c r="BE277" s="125"/>
      <c r="BF277" s="123"/>
      <c r="BH277" s="125"/>
      <c r="BJ277" s="125"/>
      <c r="BK277" s="125"/>
      <c r="BM277" s="125"/>
      <c r="BN277" s="123"/>
      <c r="BP277" s="125"/>
      <c r="BQ277" s="125"/>
      <c r="BR277" s="125"/>
      <c r="BW277" s="125"/>
      <c r="BX277" s="123"/>
      <c r="BZ277" s="125"/>
      <c r="CA277" s="125"/>
      <c r="CB277" s="125"/>
      <c r="CG277" s="125"/>
      <c r="CH277" s="123"/>
      <c r="CJ277" s="125"/>
      <c r="CK277" s="125"/>
      <c r="CL277" s="125"/>
      <c r="DC277" s="125"/>
      <c r="DD277" s="123"/>
      <c r="DF277" s="125"/>
      <c r="DJ277" s="125"/>
      <c r="DK277" s="125"/>
      <c r="DL277" s="123"/>
      <c r="DN277" s="125"/>
      <c r="DR277" s="125"/>
      <c r="DS277" s="125"/>
      <c r="DT277" s="123"/>
      <c r="DV277" s="125"/>
      <c r="DZ277" s="125"/>
    </row>
    <row r="278" spans="8:130" s="119" customFormat="1">
      <c r="H278" s="125"/>
      <c r="I278" s="123"/>
      <c r="K278" s="125"/>
      <c r="M278" s="125"/>
      <c r="N278" s="125"/>
      <c r="O278" s="123"/>
      <c r="Q278" s="125"/>
      <c r="S278" s="125"/>
      <c r="T278" s="125"/>
      <c r="U278" s="123"/>
      <c r="W278" s="125"/>
      <c r="Y278" s="125"/>
      <c r="Z278" s="125"/>
      <c r="AA278" s="91"/>
      <c r="AB278" s="39"/>
      <c r="AC278" s="39"/>
      <c r="AD278" s="39"/>
      <c r="AE278" s="39"/>
      <c r="AG278" s="38"/>
      <c r="AH278" s="35"/>
      <c r="AI278" s="37"/>
      <c r="AJ278" s="37"/>
      <c r="AK278" s="37"/>
      <c r="AL278" s="37"/>
      <c r="AM278" s="37"/>
      <c r="AN278" s="37"/>
      <c r="AO278" s="37"/>
      <c r="AP278" s="37"/>
      <c r="AQ278" s="37"/>
      <c r="AS278" s="125"/>
      <c r="AT278" s="123"/>
      <c r="AV278" s="125"/>
      <c r="AX278" s="125"/>
      <c r="AY278" s="125"/>
      <c r="AZ278" s="123"/>
      <c r="BB278" s="125"/>
      <c r="BD278" s="125"/>
      <c r="BE278" s="125"/>
      <c r="BF278" s="123"/>
      <c r="BH278" s="125"/>
      <c r="BJ278" s="125"/>
      <c r="BK278" s="125"/>
      <c r="BM278" s="125"/>
      <c r="BN278" s="123"/>
      <c r="BP278" s="125"/>
      <c r="BQ278" s="125"/>
      <c r="BR278" s="125"/>
      <c r="BW278" s="125"/>
      <c r="BX278" s="123"/>
      <c r="BZ278" s="125"/>
      <c r="CA278" s="125"/>
      <c r="CB278" s="125"/>
      <c r="CG278" s="125"/>
      <c r="CH278" s="123"/>
      <c r="CJ278" s="125"/>
      <c r="CK278" s="125"/>
      <c r="CL278" s="125"/>
      <c r="DC278" s="125"/>
      <c r="DD278" s="123"/>
      <c r="DF278" s="125"/>
      <c r="DJ278" s="125"/>
      <c r="DK278" s="125"/>
      <c r="DL278" s="123"/>
      <c r="DN278" s="125"/>
      <c r="DR278" s="125"/>
      <c r="DS278" s="125"/>
      <c r="DT278" s="123"/>
      <c r="DV278" s="125"/>
      <c r="DZ278" s="125"/>
    </row>
    <row r="279" spans="8:130" s="119" customFormat="1">
      <c r="H279" s="125"/>
      <c r="I279" s="123"/>
      <c r="K279" s="125"/>
      <c r="M279" s="125"/>
      <c r="N279" s="125"/>
      <c r="O279" s="123"/>
      <c r="Q279" s="125"/>
      <c r="S279" s="125"/>
      <c r="T279" s="125"/>
      <c r="U279" s="123"/>
      <c r="W279" s="125"/>
      <c r="Y279" s="125"/>
      <c r="Z279" s="125"/>
      <c r="AA279" s="91"/>
      <c r="AB279" s="39"/>
      <c r="AC279" s="39"/>
      <c r="AD279" s="39"/>
      <c r="AE279" s="39"/>
      <c r="AG279" s="38"/>
      <c r="AH279" s="35"/>
      <c r="AI279" s="37"/>
      <c r="AJ279" s="37"/>
      <c r="AK279" s="37"/>
      <c r="AL279" s="37"/>
      <c r="AM279" s="37"/>
      <c r="AN279" s="37"/>
      <c r="AO279" s="37"/>
      <c r="AP279" s="37"/>
      <c r="AQ279" s="37"/>
      <c r="AS279" s="125"/>
      <c r="AT279" s="123"/>
      <c r="AV279" s="125"/>
      <c r="AX279" s="125"/>
      <c r="AY279" s="125"/>
      <c r="AZ279" s="123"/>
      <c r="BB279" s="125"/>
      <c r="BD279" s="125"/>
      <c r="BE279" s="125"/>
      <c r="BF279" s="123"/>
      <c r="BH279" s="125"/>
      <c r="BJ279" s="125"/>
      <c r="BK279" s="125"/>
      <c r="BM279" s="125"/>
      <c r="BN279" s="123"/>
      <c r="BP279" s="125"/>
      <c r="BQ279" s="125"/>
      <c r="BR279" s="125"/>
      <c r="BW279" s="125"/>
      <c r="BX279" s="123"/>
      <c r="BZ279" s="125"/>
      <c r="CA279" s="125"/>
      <c r="CB279" s="125"/>
      <c r="CG279" s="125"/>
      <c r="CH279" s="123"/>
      <c r="CJ279" s="125"/>
      <c r="CK279" s="125"/>
      <c r="CL279" s="125"/>
      <c r="DC279" s="125"/>
      <c r="DD279" s="123"/>
      <c r="DF279" s="125"/>
      <c r="DJ279" s="125"/>
      <c r="DK279" s="125"/>
      <c r="DL279" s="123"/>
      <c r="DN279" s="125"/>
      <c r="DR279" s="125"/>
      <c r="DS279" s="125"/>
      <c r="DT279" s="123"/>
      <c r="DV279" s="125"/>
      <c r="DZ279" s="125"/>
    </row>
    <row r="280" spans="8:130" s="119" customFormat="1">
      <c r="H280" s="125"/>
      <c r="I280" s="123"/>
      <c r="K280" s="125"/>
      <c r="M280" s="125"/>
      <c r="N280" s="125"/>
      <c r="O280" s="123"/>
      <c r="Q280" s="125"/>
      <c r="S280" s="125"/>
      <c r="T280" s="125"/>
      <c r="U280" s="123"/>
      <c r="W280" s="125"/>
      <c r="Y280" s="125"/>
      <c r="Z280" s="125"/>
      <c r="AA280" s="91"/>
      <c r="AB280" s="39"/>
      <c r="AC280" s="39"/>
      <c r="AD280" s="39"/>
      <c r="AE280" s="39"/>
      <c r="AG280" s="38"/>
      <c r="AH280" s="35"/>
      <c r="AI280" s="37"/>
      <c r="AJ280" s="37"/>
      <c r="AK280" s="37"/>
      <c r="AL280" s="37"/>
      <c r="AM280" s="37"/>
      <c r="AN280" s="37"/>
      <c r="AO280" s="37"/>
      <c r="AP280" s="37"/>
      <c r="AQ280" s="37"/>
      <c r="AS280" s="125"/>
      <c r="AT280" s="123"/>
      <c r="AV280" s="125"/>
      <c r="AX280" s="125"/>
      <c r="AY280" s="125"/>
      <c r="AZ280" s="123"/>
      <c r="BB280" s="125"/>
      <c r="BD280" s="125"/>
      <c r="BE280" s="125"/>
      <c r="BF280" s="123"/>
      <c r="BH280" s="125"/>
      <c r="BJ280" s="125"/>
      <c r="BK280" s="125"/>
      <c r="BM280" s="125"/>
      <c r="BN280" s="123"/>
      <c r="BP280" s="125"/>
      <c r="BQ280" s="125"/>
      <c r="BR280" s="125"/>
      <c r="BW280" s="125"/>
      <c r="BX280" s="123"/>
      <c r="BZ280" s="125"/>
      <c r="CA280" s="125"/>
      <c r="CB280" s="125"/>
      <c r="CG280" s="125"/>
      <c r="CH280" s="123"/>
      <c r="CJ280" s="125"/>
      <c r="CK280" s="125"/>
      <c r="CL280" s="125"/>
      <c r="DC280" s="125"/>
      <c r="DD280" s="123"/>
      <c r="DF280" s="125"/>
      <c r="DJ280" s="125"/>
      <c r="DK280" s="125"/>
      <c r="DL280" s="123"/>
      <c r="DN280" s="125"/>
      <c r="DR280" s="125"/>
      <c r="DS280" s="125"/>
      <c r="DT280" s="123"/>
      <c r="DV280" s="125"/>
      <c r="DZ280" s="125"/>
    </row>
    <row r="281" spans="8:130" s="119" customFormat="1">
      <c r="H281" s="125"/>
      <c r="I281" s="123"/>
      <c r="K281" s="125"/>
      <c r="M281" s="125"/>
      <c r="N281" s="125"/>
      <c r="O281" s="123"/>
      <c r="Q281" s="125"/>
      <c r="S281" s="125"/>
      <c r="T281" s="125"/>
      <c r="U281" s="123"/>
      <c r="W281" s="125"/>
      <c r="Y281" s="125"/>
      <c r="Z281" s="125"/>
      <c r="AA281" s="91"/>
      <c r="AB281" s="39"/>
      <c r="AC281" s="39"/>
      <c r="AD281" s="39"/>
      <c r="AE281" s="39"/>
      <c r="AG281" s="38"/>
      <c r="AH281" s="35"/>
      <c r="AI281" s="37"/>
      <c r="AJ281" s="37"/>
      <c r="AK281" s="37"/>
      <c r="AL281" s="37"/>
      <c r="AM281" s="37"/>
      <c r="AN281" s="37"/>
      <c r="AO281" s="37"/>
      <c r="AP281" s="37"/>
      <c r="AQ281" s="37"/>
      <c r="AS281" s="125"/>
      <c r="AT281" s="123"/>
      <c r="AV281" s="125"/>
      <c r="AX281" s="125"/>
      <c r="AY281" s="125"/>
      <c r="AZ281" s="123"/>
      <c r="BB281" s="125"/>
      <c r="BD281" s="125"/>
      <c r="BE281" s="125"/>
      <c r="BF281" s="123"/>
      <c r="BH281" s="125"/>
      <c r="BJ281" s="125"/>
      <c r="BK281" s="125"/>
      <c r="BM281" s="125"/>
      <c r="BN281" s="123"/>
      <c r="BP281" s="125"/>
      <c r="BQ281" s="125"/>
      <c r="BR281" s="125"/>
      <c r="BW281" s="125"/>
      <c r="BX281" s="123"/>
      <c r="BZ281" s="125"/>
      <c r="CA281" s="125"/>
      <c r="CB281" s="125"/>
      <c r="CG281" s="125"/>
      <c r="CH281" s="123"/>
      <c r="CJ281" s="125"/>
      <c r="CK281" s="125"/>
      <c r="CL281" s="125"/>
      <c r="DC281" s="125"/>
      <c r="DD281" s="123"/>
      <c r="DF281" s="125"/>
      <c r="DJ281" s="125"/>
      <c r="DK281" s="125"/>
      <c r="DL281" s="123"/>
      <c r="DN281" s="125"/>
      <c r="DR281" s="125"/>
      <c r="DS281" s="125"/>
      <c r="DT281" s="123"/>
      <c r="DV281" s="125"/>
      <c r="DZ281" s="125"/>
    </row>
    <row r="282" spans="8:130" s="119" customFormat="1">
      <c r="H282" s="125"/>
      <c r="I282" s="123"/>
      <c r="K282" s="125"/>
      <c r="M282" s="125"/>
      <c r="N282" s="125"/>
      <c r="O282" s="123"/>
      <c r="Q282" s="125"/>
      <c r="S282" s="125"/>
      <c r="T282" s="125"/>
      <c r="U282" s="123"/>
      <c r="W282" s="125"/>
      <c r="Y282" s="125"/>
      <c r="Z282" s="125"/>
      <c r="AA282" s="91"/>
      <c r="AB282" s="39"/>
      <c r="AC282" s="39"/>
      <c r="AD282" s="39"/>
      <c r="AE282" s="39"/>
      <c r="AG282" s="38"/>
      <c r="AH282" s="35"/>
      <c r="AI282" s="37"/>
      <c r="AJ282" s="37"/>
      <c r="AK282" s="37"/>
      <c r="AL282" s="37"/>
      <c r="AM282" s="37"/>
      <c r="AN282" s="37"/>
      <c r="AO282" s="37"/>
      <c r="AP282" s="37"/>
      <c r="AQ282" s="37"/>
      <c r="AS282" s="125"/>
      <c r="AT282" s="123"/>
      <c r="AV282" s="125"/>
      <c r="AX282" s="125"/>
      <c r="AY282" s="125"/>
      <c r="AZ282" s="123"/>
      <c r="BB282" s="125"/>
      <c r="BD282" s="125"/>
      <c r="BE282" s="125"/>
      <c r="BF282" s="123"/>
      <c r="BH282" s="125"/>
      <c r="BJ282" s="125"/>
      <c r="BK282" s="125"/>
      <c r="BM282" s="125"/>
      <c r="BN282" s="123"/>
      <c r="BP282" s="125"/>
      <c r="BQ282" s="125"/>
      <c r="BR282" s="125"/>
      <c r="BW282" s="125"/>
      <c r="BX282" s="123"/>
      <c r="BZ282" s="125"/>
      <c r="CA282" s="125"/>
      <c r="CB282" s="125"/>
      <c r="CG282" s="125"/>
      <c r="CH282" s="123"/>
      <c r="CJ282" s="125"/>
      <c r="CK282" s="125"/>
      <c r="CL282" s="125"/>
      <c r="DC282" s="125"/>
      <c r="DD282" s="123"/>
      <c r="DF282" s="125"/>
      <c r="DJ282" s="125"/>
      <c r="DK282" s="125"/>
      <c r="DL282" s="123"/>
      <c r="DN282" s="125"/>
      <c r="DR282" s="125"/>
      <c r="DS282" s="125"/>
      <c r="DT282" s="123"/>
      <c r="DV282" s="125"/>
      <c r="DZ282" s="125"/>
    </row>
    <row r="283" spans="8:130" s="119" customFormat="1">
      <c r="H283" s="125"/>
      <c r="I283" s="123"/>
      <c r="K283" s="125"/>
      <c r="M283" s="125"/>
      <c r="N283" s="125"/>
      <c r="O283" s="123"/>
      <c r="Q283" s="125"/>
      <c r="S283" s="125"/>
      <c r="T283" s="125"/>
      <c r="U283" s="123"/>
      <c r="W283" s="125"/>
      <c r="Y283" s="125"/>
      <c r="Z283" s="125"/>
      <c r="AA283" s="91"/>
      <c r="AB283" s="39"/>
      <c r="AC283" s="39"/>
      <c r="AD283" s="39"/>
      <c r="AE283" s="39"/>
      <c r="AG283" s="38"/>
      <c r="AH283" s="35"/>
      <c r="AI283" s="37"/>
      <c r="AJ283" s="37"/>
      <c r="AK283" s="37"/>
      <c r="AL283" s="37"/>
      <c r="AM283" s="37"/>
      <c r="AN283" s="37"/>
      <c r="AO283" s="37"/>
      <c r="AP283" s="37"/>
      <c r="AQ283" s="37"/>
      <c r="AS283" s="125"/>
      <c r="AT283" s="123"/>
      <c r="AV283" s="125"/>
      <c r="AX283" s="125"/>
      <c r="AY283" s="125"/>
      <c r="AZ283" s="123"/>
      <c r="BB283" s="125"/>
      <c r="BD283" s="125"/>
      <c r="BE283" s="125"/>
      <c r="BF283" s="123"/>
      <c r="BH283" s="125"/>
      <c r="BJ283" s="125"/>
      <c r="BK283" s="125"/>
      <c r="BM283" s="125"/>
      <c r="BN283" s="123"/>
      <c r="BP283" s="125"/>
      <c r="BQ283" s="125"/>
      <c r="BR283" s="125"/>
      <c r="BW283" s="125"/>
      <c r="BX283" s="123"/>
      <c r="BZ283" s="125"/>
      <c r="CA283" s="125"/>
      <c r="CB283" s="125"/>
      <c r="CG283" s="125"/>
      <c r="CH283" s="123"/>
      <c r="CJ283" s="125"/>
      <c r="CK283" s="125"/>
      <c r="CL283" s="125"/>
      <c r="DC283" s="125"/>
      <c r="DD283" s="123"/>
      <c r="DF283" s="125"/>
      <c r="DJ283" s="125"/>
      <c r="DK283" s="125"/>
      <c r="DL283" s="123"/>
      <c r="DN283" s="125"/>
      <c r="DR283" s="125"/>
      <c r="DS283" s="125"/>
      <c r="DT283" s="123"/>
      <c r="DV283" s="125"/>
      <c r="DZ283" s="125"/>
    </row>
    <row r="284" spans="8:130" s="119" customFormat="1">
      <c r="H284" s="125"/>
      <c r="I284" s="123"/>
      <c r="K284" s="125"/>
      <c r="M284" s="125"/>
      <c r="N284" s="125"/>
      <c r="O284" s="123"/>
      <c r="Q284" s="125"/>
      <c r="S284" s="125"/>
      <c r="T284" s="125"/>
      <c r="U284" s="123"/>
      <c r="W284" s="125"/>
      <c r="Y284" s="125"/>
      <c r="Z284" s="125"/>
      <c r="AA284" s="91"/>
      <c r="AB284" s="39"/>
      <c r="AC284" s="39"/>
      <c r="AD284" s="39"/>
      <c r="AE284" s="39"/>
      <c r="AG284" s="38"/>
      <c r="AH284" s="35"/>
      <c r="AI284" s="37"/>
      <c r="AJ284" s="37"/>
      <c r="AK284" s="37"/>
      <c r="AL284" s="37"/>
      <c r="AM284" s="37"/>
      <c r="AN284" s="37"/>
      <c r="AO284" s="37"/>
      <c r="AP284" s="37"/>
      <c r="AQ284" s="37"/>
      <c r="AS284" s="125"/>
      <c r="AT284" s="123"/>
      <c r="AV284" s="125"/>
      <c r="AX284" s="125"/>
      <c r="AY284" s="125"/>
      <c r="AZ284" s="123"/>
      <c r="BB284" s="125"/>
      <c r="BD284" s="125"/>
      <c r="BE284" s="125"/>
      <c r="BF284" s="123"/>
      <c r="BH284" s="125"/>
      <c r="BJ284" s="125"/>
      <c r="BK284" s="125"/>
      <c r="BM284" s="125"/>
      <c r="BN284" s="123"/>
      <c r="BP284" s="125"/>
      <c r="BQ284" s="125"/>
      <c r="BR284" s="125"/>
      <c r="BW284" s="125"/>
      <c r="BX284" s="123"/>
      <c r="BZ284" s="125"/>
      <c r="CA284" s="125"/>
      <c r="CB284" s="125"/>
      <c r="CG284" s="125"/>
      <c r="CH284" s="123"/>
      <c r="CJ284" s="125"/>
      <c r="CK284" s="125"/>
      <c r="CL284" s="125"/>
      <c r="DC284" s="125"/>
      <c r="DD284" s="123"/>
      <c r="DF284" s="125"/>
      <c r="DJ284" s="125"/>
      <c r="DK284" s="125"/>
      <c r="DL284" s="123"/>
      <c r="DN284" s="125"/>
      <c r="DR284" s="125"/>
      <c r="DS284" s="125"/>
      <c r="DT284" s="123"/>
      <c r="DV284" s="125"/>
      <c r="DZ284" s="125"/>
    </row>
    <row r="285" spans="8:130" s="119" customFormat="1">
      <c r="H285" s="125"/>
      <c r="I285" s="123"/>
      <c r="K285" s="125"/>
      <c r="M285" s="125"/>
      <c r="N285" s="125"/>
      <c r="O285" s="123"/>
      <c r="Q285" s="125"/>
      <c r="S285" s="125"/>
      <c r="T285" s="125"/>
      <c r="U285" s="123"/>
      <c r="W285" s="125"/>
      <c r="Y285" s="125"/>
      <c r="Z285" s="125"/>
      <c r="AA285" s="91"/>
      <c r="AB285" s="39"/>
      <c r="AC285" s="39"/>
      <c r="AD285" s="39"/>
      <c r="AE285" s="39"/>
      <c r="AG285" s="38"/>
      <c r="AH285" s="35"/>
      <c r="AI285" s="37"/>
      <c r="AJ285" s="37"/>
      <c r="AK285" s="37"/>
      <c r="AL285" s="37"/>
      <c r="AM285" s="37"/>
      <c r="AN285" s="37"/>
      <c r="AO285" s="37"/>
      <c r="AP285" s="37"/>
      <c r="AQ285" s="37"/>
      <c r="AS285" s="125"/>
      <c r="AT285" s="123"/>
      <c r="AV285" s="125"/>
      <c r="AX285" s="125"/>
      <c r="AY285" s="125"/>
      <c r="AZ285" s="123"/>
      <c r="BB285" s="125"/>
      <c r="BD285" s="125"/>
      <c r="BE285" s="125"/>
      <c r="BF285" s="123"/>
      <c r="BH285" s="125"/>
      <c r="BJ285" s="125"/>
      <c r="BK285" s="125"/>
      <c r="BM285" s="125"/>
      <c r="BN285" s="123"/>
      <c r="BP285" s="125"/>
      <c r="BQ285" s="125"/>
      <c r="BR285" s="125"/>
      <c r="BW285" s="125"/>
      <c r="BX285" s="123"/>
      <c r="BZ285" s="125"/>
      <c r="CA285" s="125"/>
      <c r="CB285" s="125"/>
      <c r="CG285" s="125"/>
      <c r="CH285" s="123"/>
      <c r="CJ285" s="125"/>
      <c r="CK285" s="125"/>
      <c r="CL285" s="125"/>
      <c r="DC285" s="125"/>
      <c r="DD285" s="123"/>
      <c r="DF285" s="125"/>
      <c r="DJ285" s="125"/>
      <c r="DK285" s="125"/>
      <c r="DL285" s="123"/>
      <c r="DN285" s="125"/>
      <c r="DR285" s="125"/>
      <c r="DS285" s="125"/>
      <c r="DT285" s="123"/>
      <c r="DV285" s="125"/>
      <c r="DZ285" s="125"/>
    </row>
    <row r="286" spans="8:130" s="119" customFormat="1">
      <c r="H286" s="125"/>
      <c r="I286" s="123"/>
      <c r="K286" s="125"/>
      <c r="M286" s="125"/>
      <c r="N286" s="125"/>
      <c r="O286" s="123"/>
      <c r="Q286" s="125"/>
      <c r="S286" s="125"/>
      <c r="T286" s="125"/>
      <c r="U286" s="123"/>
      <c r="W286" s="125"/>
      <c r="Y286" s="125"/>
      <c r="Z286" s="125"/>
      <c r="AA286" s="91"/>
      <c r="AB286" s="39"/>
      <c r="AC286" s="39"/>
      <c r="AD286" s="39"/>
      <c r="AE286" s="39"/>
      <c r="AG286" s="38"/>
      <c r="AH286" s="35"/>
      <c r="AI286" s="37"/>
      <c r="AJ286" s="37"/>
      <c r="AK286" s="37"/>
      <c r="AL286" s="37"/>
      <c r="AM286" s="37"/>
      <c r="AN286" s="37"/>
      <c r="AO286" s="37"/>
      <c r="AP286" s="37"/>
      <c r="AQ286" s="37"/>
      <c r="AS286" s="125"/>
      <c r="AT286" s="123"/>
      <c r="AV286" s="125"/>
      <c r="AX286" s="125"/>
      <c r="AY286" s="125"/>
      <c r="AZ286" s="123"/>
      <c r="BB286" s="125"/>
      <c r="BD286" s="125"/>
      <c r="BE286" s="125"/>
      <c r="BF286" s="123"/>
      <c r="BH286" s="125"/>
      <c r="BJ286" s="125"/>
      <c r="BK286" s="125"/>
      <c r="BM286" s="125"/>
      <c r="BN286" s="123"/>
      <c r="BP286" s="125"/>
      <c r="BQ286" s="125"/>
      <c r="BR286" s="125"/>
      <c r="BW286" s="125"/>
      <c r="BX286" s="123"/>
      <c r="BZ286" s="125"/>
      <c r="CA286" s="125"/>
      <c r="CB286" s="125"/>
      <c r="CG286" s="125"/>
      <c r="CH286" s="123"/>
      <c r="CJ286" s="125"/>
      <c r="CK286" s="125"/>
      <c r="CL286" s="125"/>
      <c r="DC286" s="125"/>
      <c r="DD286" s="123"/>
      <c r="DF286" s="125"/>
      <c r="DJ286" s="125"/>
      <c r="DK286" s="125"/>
      <c r="DL286" s="123"/>
      <c r="DN286" s="125"/>
      <c r="DR286" s="125"/>
      <c r="DS286" s="125"/>
      <c r="DT286" s="123"/>
      <c r="DV286" s="125"/>
      <c r="DZ286" s="125"/>
    </row>
    <row r="287" spans="8:130" s="119" customFormat="1">
      <c r="H287" s="125"/>
      <c r="I287" s="123"/>
      <c r="K287" s="125"/>
      <c r="M287" s="125"/>
      <c r="N287" s="125"/>
      <c r="O287" s="123"/>
      <c r="Q287" s="125"/>
      <c r="S287" s="125"/>
      <c r="T287" s="125"/>
      <c r="U287" s="123"/>
      <c r="W287" s="125"/>
      <c r="Y287" s="125"/>
      <c r="Z287" s="125"/>
      <c r="AA287" s="91"/>
      <c r="AB287" s="39"/>
      <c r="AC287" s="39"/>
      <c r="AD287" s="39"/>
      <c r="AE287" s="39"/>
      <c r="AG287" s="38"/>
      <c r="AH287" s="35"/>
      <c r="AI287" s="37"/>
      <c r="AJ287" s="37"/>
      <c r="AK287" s="37"/>
      <c r="AL287" s="37"/>
      <c r="AM287" s="37"/>
      <c r="AN287" s="37"/>
      <c r="AO287" s="37"/>
      <c r="AP287" s="37"/>
      <c r="AQ287" s="37"/>
      <c r="AS287" s="125"/>
      <c r="AT287" s="123"/>
      <c r="AV287" s="125"/>
      <c r="AX287" s="125"/>
      <c r="AY287" s="125"/>
      <c r="AZ287" s="123"/>
      <c r="BB287" s="125"/>
      <c r="BD287" s="125"/>
      <c r="BE287" s="125"/>
      <c r="BF287" s="123"/>
      <c r="BH287" s="125"/>
      <c r="BJ287" s="125"/>
      <c r="BK287" s="125"/>
      <c r="BM287" s="125"/>
      <c r="BN287" s="123"/>
      <c r="BP287" s="125"/>
      <c r="BQ287" s="125"/>
      <c r="BR287" s="125"/>
      <c r="BW287" s="125"/>
      <c r="BX287" s="123"/>
      <c r="BZ287" s="125"/>
      <c r="CA287" s="125"/>
      <c r="CB287" s="125"/>
      <c r="CG287" s="125"/>
      <c r="CH287" s="123"/>
      <c r="CJ287" s="125"/>
      <c r="CK287" s="125"/>
      <c r="CL287" s="125"/>
      <c r="DC287" s="125"/>
      <c r="DD287" s="123"/>
      <c r="DF287" s="125"/>
      <c r="DJ287" s="125"/>
      <c r="DK287" s="125"/>
      <c r="DL287" s="123"/>
      <c r="DN287" s="125"/>
      <c r="DR287" s="125"/>
      <c r="DS287" s="125"/>
      <c r="DT287" s="123"/>
      <c r="DV287" s="125"/>
      <c r="DZ287" s="125"/>
    </row>
    <row r="288" spans="8:130" s="119" customFormat="1">
      <c r="H288" s="125"/>
      <c r="I288" s="123"/>
      <c r="K288" s="125"/>
      <c r="M288" s="125"/>
      <c r="N288" s="125"/>
      <c r="O288" s="123"/>
      <c r="Q288" s="125"/>
      <c r="S288" s="125"/>
      <c r="T288" s="125"/>
      <c r="U288" s="123"/>
      <c r="W288" s="125"/>
      <c r="Y288" s="125"/>
      <c r="Z288" s="125"/>
      <c r="AA288" s="91"/>
      <c r="AB288" s="39"/>
      <c r="AC288" s="39"/>
      <c r="AD288" s="39"/>
      <c r="AE288" s="39"/>
      <c r="AG288" s="38"/>
      <c r="AH288" s="35"/>
      <c r="AI288" s="37"/>
      <c r="AJ288" s="37"/>
      <c r="AK288" s="37"/>
      <c r="AL288" s="37"/>
      <c r="AM288" s="37"/>
      <c r="AN288" s="37"/>
      <c r="AO288" s="37"/>
      <c r="AP288" s="37"/>
      <c r="AQ288" s="37"/>
      <c r="AS288" s="125"/>
      <c r="AT288" s="123"/>
      <c r="AV288" s="125"/>
      <c r="AX288" s="125"/>
      <c r="AY288" s="125"/>
      <c r="AZ288" s="123"/>
      <c r="BB288" s="125"/>
      <c r="BD288" s="125"/>
      <c r="BE288" s="125"/>
      <c r="BF288" s="123"/>
      <c r="BH288" s="125"/>
      <c r="BJ288" s="125"/>
      <c r="BK288" s="125"/>
      <c r="BM288" s="125"/>
      <c r="BN288" s="123"/>
      <c r="BP288" s="125"/>
      <c r="BQ288" s="125"/>
      <c r="BR288" s="125"/>
      <c r="BW288" s="125"/>
      <c r="BX288" s="123"/>
      <c r="BZ288" s="125"/>
      <c r="CA288" s="125"/>
      <c r="CB288" s="125"/>
      <c r="CG288" s="125"/>
      <c r="CH288" s="123"/>
      <c r="CJ288" s="125"/>
      <c r="CK288" s="125"/>
      <c r="CL288" s="125"/>
      <c r="DC288" s="125"/>
      <c r="DD288" s="123"/>
      <c r="DF288" s="125"/>
      <c r="DJ288" s="125"/>
      <c r="DK288" s="125"/>
      <c r="DL288" s="123"/>
      <c r="DN288" s="125"/>
      <c r="DR288" s="125"/>
      <c r="DS288" s="125"/>
      <c r="DT288" s="123"/>
      <c r="DV288" s="125"/>
      <c r="DZ288" s="125"/>
    </row>
    <row r="289" spans="8:130" s="119" customFormat="1">
      <c r="H289" s="125"/>
      <c r="I289" s="123"/>
      <c r="K289" s="125"/>
      <c r="M289" s="125"/>
      <c r="N289" s="125"/>
      <c r="O289" s="123"/>
      <c r="Q289" s="125"/>
      <c r="S289" s="125"/>
      <c r="T289" s="125"/>
      <c r="U289" s="123"/>
      <c r="W289" s="125"/>
      <c r="Y289" s="125"/>
      <c r="Z289" s="125"/>
      <c r="AA289" s="91"/>
      <c r="AB289" s="39"/>
      <c r="AC289" s="39"/>
      <c r="AD289" s="39"/>
      <c r="AE289" s="39"/>
      <c r="AG289" s="38"/>
      <c r="AH289" s="35"/>
      <c r="AI289" s="37"/>
      <c r="AJ289" s="37"/>
      <c r="AK289" s="37"/>
      <c r="AL289" s="37"/>
      <c r="AM289" s="37"/>
      <c r="AN289" s="37"/>
      <c r="AO289" s="37"/>
      <c r="AP289" s="37"/>
      <c r="AQ289" s="37"/>
      <c r="AS289" s="125"/>
      <c r="AT289" s="123"/>
      <c r="AV289" s="125"/>
      <c r="AX289" s="125"/>
      <c r="AY289" s="125"/>
      <c r="AZ289" s="123"/>
      <c r="BB289" s="125"/>
      <c r="BD289" s="125"/>
      <c r="BE289" s="125"/>
      <c r="BF289" s="123"/>
      <c r="BH289" s="125"/>
      <c r="BJ289" s="125"/>
      <c r="BK289" s="125"/>
      <c r="BM289" s="125"/>
      <c r="BN289" s="123"/>
      <c r="BP289" s="125"/>
      <c r="BQ289" s="125"/>
      <c r="BR289" s="125"/>
      <c r="BW289" s="125"/>
      <c r="BX289" s="123"/>
      <c r="BZ289" s="125"/>
      <c r="CA289" s="125"/>
      <c r="CB289" s="125"/>
      <c r="CG289" s="125"/>
      <c r="CH289" s="123"/>
      <c r="CJ289" s="125"/>
      <c r="CK289" s="125"/>
      <c r="CL289" s="125"/>
      <c r="DC289" s="125"/>
      <c r="DD289" s="123"/>
      <c r="DF289" s="125"/>
      <c r="DJ289" s="125"/>
      <c r="DK289" s="125"/>
      <c r="DL289" s="123"/>
      <c r="DN289" s="125"/>
      <c r="DR289" s="125"/>
      <c r="DS289" s="125"/>
      <c r="DT289" s="123"/>
      <c r="DV289" s="125"/>
      <c r="DZ289" s="125"/>
    </row>
    <row r="290" spans="8:130" s="119" customFormat="1">
      <c r="H290" s="125"/>
      <c r="I290" s="123"/>
      <c r="K290" s="125"/>
      <c r="M290" s="125"/>
      <c r="N290" s="125"/>
      <c r="O290" s="123"/>
      <c r="Q290" s="125"/>
      <c r="S290" s="125"/>
      <c r="T290" s="125"/>
      <c r="U290" s="123"/>
      <c r="W290" s="125"/>
      <c r="Y290" s="125"/>
      <c r="Z290" s="125"/>
      <c r="AA290" s="91"/>
      <c r="AB290" s="39"/>
      <c r="AC290" s="39"/>
      <c r="AD290" s="39"/>
      <c r="AE290" s="39"/>
      <c r="AG290" s="38"/>
      <c r="AH290" s="35"/>
      <c r="AI290" s="37"/>
      <c r="AJ290" s="37"/>
      <c r="AK290" s="37"/>
      <c r="AL290" s="37"/>
      <c r="AM290" s="37"/>
      <c r="AN290" s="37"/>
      <c r="AO290" s="37"/>
      <c r="AP290" s="37"/>
      <c r="AQ290" s="37"/>
      <c r="AS290" s="125"/>
      <c r="AT290" s="123"/>
      <c r="AV290" s="125"/>
      <c r="AX290" s="125"/>
      <c r="AY290" s="125"/>
      <c r="AZ290" s="123"/>
      <c r="BB290" s="125"/>
      <c r="BD290" s="125"/>
      <c r="BE290" s="125"/>
      <c r="BF290" s="123"/>
      <c r="BH290" s="125"/>
      <c r="BJ290" s="125"/>
      <c r="BK290" s="125"/>
      <c r="BM290" s="125"/>
      <c r="BN290" s="123"/>
      <c r="BP290" s="125"/>
      <c r="BQ290" s="125"/>
      <c r="BR290" s="125"/>
      <c r="BW290" s="125"/>
      <c r="BX290" s="123"/>
      <c r="BZ290" s="125"/>
      <c r="CA290" s="125"/>
      <c r="CB290" s="125"/>
      <c r="CG290" s="125"/>
      <c r="CH290" s="123"/>
      <c r="CJ290" s="125"/>
      <c r="CK290" s="125"/>
      <c r="CL290" s="125"/>
      <c r="DC290" s="125"/>
      <c r="DD290" s="123"/>
      <c r="DF290" s="125"/>
      <c r="DJ290" s="125"/>
      <c r="DK290" s="125"/>
      <c r="DL290" s="123"/>
      <c r="DN290" s="125"/>
      <c r="DR290" s="125"/>
      <c r="DS290" s="125"/>
      <c r="DT290" s="123"/>
      <c r="DV290" s="125"/>
      <c r="DZ290" s="125"/>
    </row>
    <row r="291" spans="8:130" s="119" customFormat="1">
      <c r="H291" s="125"/>
      <c r="I291" s="123"/>
      <c r="K291" s="125"/>
      <c r="M291" s="125"/>
      <c r="N291" s="125"/>
      <c r="O291" s="123"/>
      <c r="Q291" s="125"/>
      <c r="S291" s="125"/>
      <c r="T291" s="125"/>
      <c r="U291" s="123"/>
      <c r="W291" s="125"/>
      <c r="Y291" s="125"/>
      <c r="Z291" s="125"/>
      <c r="AA291" s="91"/>
      <c r="AB291" s="39"/>
      <c r="AC291" s="39"/>
      <c r="AD291" s="39"/>
      <c r="AE291" s="39"/>
      <c r="AG291" s="38"/>
      <c r="AH291" s="35"/>
      <c r="AI291" s="37"/>
      <c r="AJ291" s="37"/>
      <c r="AK291" s="37"/>
      <c r="AL291" s="37"/>
      <c r="AM291" s="37"/>
      <c r="AN291" s="37"/>
      <c r="AO291" s="37"/>
      <c r="AP291" s="37"/>
      <c r="AQ291" s="37"/>
      <c r="AS291" s="125"/>
      <c r="AT291" s="123"/>
      <c r="AV291" s="125"/>
      <c r="AX291" s="125"/>
      <c r="AY291" s="125"/>
      <c r="AZ291" s="123"/>
      <c r="BB291" s="125"/>
      <c r="BD291" s="125"/>
      <c r="BE291" s="125"/>
      <c r="BF291" s="123"/>
      <c r="BH291" s="125"/>
      <c r="BJ291" s="125"/>
      <c r="BK291" s="125"/>
      <c r="BM291" s="125"/>
      <c r="BN291" s="123"/>
      <c r="BP291" s="125"/>
      <c r="BQ291" s="125"/>
      <c r="BR291" s="125"/>
      <c r="BW291" s="125"/>
      <c r="BX291" s="123"/>
      <c r="BZ291" s="125"/>
      <c r="CA291" s="125"/>
      <c r="CB291" s="125"/>
      <c r="CG291" s="125"/>
      <c r="CH291" s="123"/>
      <c r="CJ291" s="125"/>
      <c r="CK291" s="125"/>
      <c r="CL291" s="125"/>
      <c r="DC291" s="125"/>
      <c r="DD291" s="123"/>
      <c r="DF291" s="125"/>
      <c r="DJ291" s="125"/>
      <c r="DK291" s="125"/>
      <c r="DL291" s="123"/>
      <c r="DN291" s="125"/>
      <c r="DR291" s="125"/>
      <c r="DS291" s="125"/>
      <c r="DT291" s="123"/>
      <c r="DV291" s="125"/>
      <c r="DZ291" s="125"/>
    </row>
    <row r="292" spans="8:130" s="119" customFormat="1">
      <c r="H292" s="125"/>
      <c r="I292" s="123"/>
      <c r="K292" s="125"/>
      <c r="M292" s="125"/>
      <c r="N292" s="125"/>
      <c r="O292" s="123"/>
      <c r="Q292" s="125"/>
      <c r="S292" s="125"/>
      <c r="T292" s="125"/>
      <c r="U292" s="123"/>
      <c r="W292" s="125"/>
      <c r="Y292" s="125"/>
      <c r="Z292" s="125"/>
      <c r="AA292" s="91"/>
      <c r="AB292" s="39"/>
      <c r="AC292" s="39"/>
      <c r="AD292" s="39"/>
      <c r="AE292" s="39"/>
      <c r="AG292" s="38"/>
      <c r="AH292" s="35"/>
      <c r="AI292" s="37"/>
      <c r="AJ292" s="37"/>
      <c r="AK292" s="37"/>
      <c r="AL292" s="37"/>
      <c r="AM292" s="37"/>
      <c r="AN292" s="37"/>
      <c r="AO292" s="37"/>
      <c r="AP292" s="37"/>
      <c r="AQ292" s="37"/>
      <c r="AS292" s="125"/>
      <c r="AT292" s="123"/>
      <c r="AV292" s="125"/>
      <c r="AX292" s="125"/>
      <c r="AY292" s="125"/>
      <c r="AZ292" s="123"/>
      <c r="BB292" s="125"/>
      <c r="BD292" s="125"/>
      <c r="BE292" s="125"/>
      <c r="BF292" s="123"/>
      <c r="BH292" s="125"/>
      <c r="BJ292" s="125"/>
      <c r="BK292" s="125"/>
      <c r="BM292" s="125"/>
      <c r="BN292" s="123"/>
      <c r="BP292" s="125"/>
      <c r="BQ292" s="125"/>
      <c r="BR292" s="125"/>
      <c r="BW292" s="125"/>
      <c r="BX292" s="123"/>
      <c r="BZ292" s="125"/>
      <c r="CA292" s="125"/>
      <c r="CB292" s="125"/>
      <c r="CG292" s="125"/>
      <c r="CH292" s="123"/>
      <c r="CJ292" s="125"/>
      <c r="CK292" s="125"/>
      <c r="CL292" s="125"/>
      <c r="DC292" s="125"/>
      <c r="DD292" s="123"/>
      <c r="DF292" s="125"/>
      <c r="DJ292" s="125"/>
      <c r="DK292" s="125"/>
      <c r="DL292" s="123"/>
      <c r="DN292" s="125"/>
      <c r="DR292" s="125"/>
      <c r="DS292" s="125"/>
      <c r="DT292" s="123"/>
      <c r="DV292" s="125"/>
      <c r="DZ292" s="125"/>
    </row>
    <row r="293" spans="8:130" s="119" customFormat="1">
      <c r="H293" s="125"/>
      <c r="I293" s="123"/>
      <c r="K293" s="125"/>
      <c r="M293" s="125"/>
      <c r="N293" s="125"/>
      <c r="O293" s="123"/>
      <c r="Q293" s="125"/>
      <c r="S293" s="125"/>
      <c r="T293" s="125"/>
      <c r="U293" s="123"/>
      <c r="W293" s="125"/>
      <c r="Y293" s="125"/>
      <c r="Z293" s="125"/>
      <c r="AA293" s="91"/>
      <c r="AB293" s="39"/>
      <c r="AC293" s="39"/>
      <c r="AD293" s="39"/>
      <c r="AE293" s="39"/>
      <c r="AG293" s="38"/>
      <c r="AH293" s="35"/>
      <c r="AI293" s="37"/>
      <c r="AJ293" s="37"/>
      <c r="AK293" s="37"/>
      <c r="AL293" s="37"/>
      <c r="AM293" s="37"/>
      <c r="AN293" s="37"/>
      <c r="AO293" s="37"/>
      <c r="AP293" s="37"/>
      <c r="AQ293" s="37"/>
      <c r="AS293" s="125"/>
      <c r="AT293" s="123"/>
      <c r="AV293" s="125"/>
      <c r="AX293" s="125"/>
      <c r="AY293" s="125"/>
      <c r="AZ293" s="123"/>
      <c r="BB293" s="125"/>
      <c r="BD293" s="125"/>
      <c r="BE293" s="125"/>
      <c r="BF293" s="123"/>
      <c r="BH293" s="125"/>
      <c r="BJ293" s="125"/>
      <c r="BK293" s="125"/>
      <c r="BM293" s="125"/>
      <c r="BN293" s="123"/>
      <c r="BP293" s="125"/>
      <c r="BQ293" s="125"/>
      <c r="BR293" s="125"/>
      <c r="BW293" s="125"/>
      <c r="BX293" s="123"/>
      <c r="BZ293" s="125"/>
      <c r="CA293" s="125"/>
      <c r="CB293" s="125"/>
      <c r="CG293" s="125"/>
      <c r="CH293" s="123"/>
      <c r="CJ293" s="125"/>
      <c r="CK293" s="125"/>
      <c r="CL293" s="125"/>
      <c r="DC293" s="125"/>
      <c r="DD293" s="123"/>
      <c r="DF293" s="125"/>
      <c r="DJ293" s="125"/>
      <c r="DK293" s="125"/>
      <c r="DL293" s="123"/>
      <c r="DN293" s="125"/>
      <c r="DR293" s="125"/>
      <c r="DS293" s="125"/>
      <c r="DT293" s="123"/>
      <c r="DV293" s="125"/>
      <c r="DZ293" s="125"/>
    </row>
    <row r="294" spans="8:130" s="119" customFormat="1">
      <c r="H294" s="125"/>
      <c r="I294" s="123"/>
      <c r="K294" s="125"/>
      <c r="M294" s="125"/>
      <c r="N294" s="125"/>
      <c r="O294" s="123"/>
      <c r="Q294" s="125"/>
      <c r="S294" s="125"/>
      <c r="T294" s="125"/>
      <c r="U294" s="123"/>
      <c r="W294" s="125"/>
      <c r="Y294" s="125"/>
      <c r="Z294" s="125"/>
      <c r="AA294" s="91"/>
      <c r="AB294" s="39"/>
      <c r="AC294" s="39"/>
      <c r="AD294" s="39"/>
      <c r="AE294" s="39"/>
      <c r="AG294" s="38"/>
      <c r="AH294" s="35"/>
      <c r="AI294" s="37"/>
      <c r="AJ294" s="37"/>
      <c r="AK294" s="37"/>
      <c r="AL294" s="37"/>
      <c r="AM294" s="37"/>
      <c r="AN294" s="37"/>
      <c r="AO294" s="37"/>
      <c r="AP294" s="37"/>
      <c r="AQ294" s="37"/>
      <c r="AS294" s="125"/>
      <c r="AT294" s="123"/>
      <c r="AV294" s="125"/>
      <c r="AX294" s="125"/>
      <c r="AY294" s="125"/>
      <c r="AZ294" s="123"/>
      <c r="BB294" s="125"/>
      <c r="BD294" s="125"/>
      <c r="BE294" s="125"/>
      <c r="BF294" s="123"/>
      <c r="BH294" s="125"/>
      <c r="BJ294" s="125"/>
      <c r="BK294" s="125"/>
      <c r="BM294" s="125"/>
      <c r="BN294" s="123"/>
      <c r="BP294" s="125"/>
      <c r="BQ294" s="125"/>
      <c r="BR294" s="125"/>
      <c r="BW294" s="125"/>
      <c r="BX294" s="123"/>
      <c r="BZ294" s="125"/>
      <c r="CA294" s="125"/>
      <c r="CB294" s="125"/>
      <c r="CG294" s="125"/>
      <c r="CH294" s="123"/>
      <c r="CJ294" s="125"/>
      <c r="CK294" s="125"/>
      <c r="CL294" s="125"/>
      <c r="DC294" s="125"/>
      <c r="DD294" s="123"/>
      <c r="DF294" s="125"/>
      <c r="DJ294" s="125"/>
      <c r="DK294" s="125"/>
      <c r="DL294" s="123"/>
      <c r="DN294" s="125"/>
      <c r="DR294" s="125"/>
      <c r="DS294" s="125"/>
      <c r="DT294" s="123"/>
      <c r="DV294" s="125"/>
      <c r="DZ294" s="125"/>
    </row>
    <row r="295" spans="8:130" s="119" customFormat="1">
      <c r="H295" s="125"/>
      <c r="I295" s="123"/>
      <c r="K295" s="125"/>
      <c r="M295" s="125"/>
      <c r="N295" s="125"/>
      <c r="O295" s="123"/>
      <c r="Q295" s="125"/>
      <c r="S295" s="125"/>
      <c r="T295" s="125"/>
      <c r="U295" s="123"/>
      <c r="W295" s="125"/>
      <c r="Y295" s="125"/>
      <c r="Z295" s="125"/>
      <c r="AA295" s="91"/>
      <c r="AB295" s="39"/>
      <c r="AC295" s="39"/>
      <c r="AD295" s="39"/>
      <c r="AE295" s="39"/>
      <c r="AG295" s="38"/>
      <c r="AH295" s="35"/>
      <c r="AI295" s="37"/>
      <c r="AJ295" s="37"/>
      <c r="AK295" s="37"/>
      <c r="AL295" s="37"/>
      <c r="AM295" s="37"/>
      <c r="AN295" s="37"/>
      <c r="AO295" s="37"/>
      <c r="AP295" s="37"/>
      <c r="AQ295" s="37"/>
      <c r="AS295" s="125"/>
      <c r="AT295" s="123"/>
      <c r="AV295" s="125"/>
      <c r="AX295" s="125"/>
      <c r="AY295" s="125"/>
      <c r="AZ295" s="123"/>
      <c r="BB295" s="125"/>
      <c r="BD295" s="125"/>
      <c r="BE295" s="125"/>
      <c r="BF295" s="123"/>
      <c r="BH295" s="125"/>
      <c r="BJ295" s="125"/>
      <c r="BK295" s="125"/>
      <c r="BM295" s="125"/>
      <c r="BN295" s="123"/>
      <c r="BP295" s="125"/>
      <c r="BQ295" s="125"/>
      <c r="BR295" s="125"/>
      <c r="BW295" s="125"/>
      <c r="BX295" s="123"/>
      <c r="BZ295" s="125"/>
      <c r="CA295" s="125"/>
      <c r="CB295" s="125"/>
      <c r="CG295" s="125"/>
      <c r="CH295" s="123"/>
      <c r="CJ295" s="125"/>
      <c r="CK295" s="125"/>
      <c r="CL295" s="125"/>
      <c r="DC295" s="125"/>
      <c r="DD295" s="123"/>
      <c r="DF295" s="125"/>
      <c r="DJ295" s="125"/>
      <c r="DK295" s="125"/>
      <c r="DL295" s="123"/>
      <c r="DN295" s="125"/>
      <c r="DR295" s="125"/>
      <c r="DS295" s="125"/>
      <c r="DT295" s="123"/>
      <c r="DV295" s="125"/>
      <c r="DZ295" s="125"/>
    </row>
    <row r="296" spans="8:130" s="119" customFormat="1">
      <c r="H296" s="125"/>
      <c r="I296" s="123"/>
      <c r="K296" s="125"/>
      <c r="M296" s="125"/>
      <c r="N296" s="125"/>
      <c r="O296" s="123"/>
      <c r="Q296" s="125"/>
      <c r="S296" s="125"/>
      <c r="T296" s="125"/>
      <c r="U296" s="123"/>
      <c r="W296" s="125"/>
      <c r="Y296" s="125"/>
      <c r="Z296" s="125"/>
      <c r="AA296" s="91"/>
      <c r="AB296" s="39"/>
      <c r="AC296" s="39"/>
      <c r="AD296" s="39"/>
      <c r="AE296" s="39"/>
      <c r="AG296" s="38"/>
      <c r="AH296" s="35"/>
      <c r="AI296" s="37"/>
      <c r="AJ296" s="37"/>
      <c r="AK296" s="37"/>
      <c r="AL296" s="37"/>
      <c r="AM296" s="37"/>
      <c r="AN296" s="37"/>
      <c r="AO296" s="37"/>
      <c r="AP296" s="37"/>
      <c r="AQ296" s="37"/>
      <c r="AS296" s="125"/>
      <c r="AT296" s="123"/>
      <c r="AV296" s="125"/>
      <c r="AX296" s="125"/>
      <c r="AY296" s="125"/>
      <c r="AZ296" s="123"/>
      <c r="BB296" s="125"/>
      <c r="BD296" s="125"/>
      <c r="BE296" s="125"/>
      <c r="BF296" s="123"/>
      <c r="BH296" s="125"/>
      <c r="BJ296" s="125"/>
      <c r="BK296" s="125"/>
      <c r="BM296" s="125"/>
      <c r="BN296" s="123"/>
      <c r="BP296" s="125"/>
      <c r="BQ296" s="125"/>
      <c r="BR296" s="125"/>
      <c r="BW296" s="125"/>
      <c r="BX296" s="123"/>
      <c r="BZ296" s="125"/>
      <c r="CA296" s="125"/>
      <c r="CB296" s="125"/>
      <c r="CG296" s="125"/>
      <c r="CH296" s="123"/>
      <c r="CJ296" s="125"/>
      <c r="CK296" s="125"/>
      <c r="CL296" s="125"/>
      <c r="DC296" s="125"/>
      <c r="DD296" s="123"/>
      <c r="DF296" s="125"/>
      <c r="DJ296" s="125"/>
      <c r="DK296" s="125"/>
      <c r="DL296" s="123"/>
      <c r="DN296" s="125"/>
      <c r="DR296" s="125"/>
      <c r="DS296" s="125"/>
      <c r="DT296" s="123"/>
      <c r="DV296" s="125"/>
      <c r="DZ296" s="125"/>
    </row>
    <row r="297" spans="8:130" s="119" customFormat="1">
      <c r="H297" s="125"/>
      <c r="I297" s="123"/>
      <c r="K297" s="125"/>
      <c r="M297" s="125"/>
      <c r="N297" s="125"/>
      <c r="O297" s="123"/>
      <c r="Q297" s="125"/>
      <c r="S297" s="125"/>
      <c r="T297" s="125"/>
      <c r="U297" s="123"/>
      <c r="W297" s="125"/>
      <c r="Y297" s="125"/>
      <c r="Z297" s="125"/>
      <c r="AA297" s="91"/>
      <c r="AB297" s="39"/>
      <c r="AC297" s="39"/>
      <c r="AD297" s="39"/>
      <c r="AE297" s="39"/>
      <c r="AG297" s="38"/>
      <c r="AH297" s="35"/>
      <c r="AI297" s="37"/>
      <c r="AJ297" s="37"/>
      <c r="AK297" s="37"/>
      <c r="AL297" s="37"/>
      <c r="AM297" s="37"/>
      <c r="AN297" s="37"/>
      <c r="AO297" s="37"/>
      <c r="AP297" s="37"/>
      <c r="AQ297" s="37"/>
      <c r="AS297" s="125"/>
      <c r="AT297" s="123"/>
      <c r="AV297" s="125"/>
      <c r="AX297" s="125"/>
      <c r="AY297" s="125"/>
      <c r="AZ297" s="123"/>
      <c r="BB297" s="125"/>
      <c r="BD297" s="125"/>
      <c r="BE297" s="125"/>
      <c r="BF297" s="123"/>
      <c r="BH297" s="125"/>
      <c r="BJ297" s="125"/>
      <c r="BK297" s="125"/>
      <c r="BM297" s="125"/>
      <c r="BN297" s="123"/>
      <c r="BP297" s="125"/>
      <c r="BQ297" s="125"/>
      <c r="BR297" s="125"/>
      <c r="BW297" s="125"/>
      <c r="BX297" s="123"/>
      <c r="BZ297" s="125"/>
      <c r="CA297" s="125"/>
      <c r="CB297" s="125"/>
      <c r="CG297" s="125"/>
      <c r="CH297" s="123"/>
      <c r="CJ297" s="125"/>
      <c r="CK297" s="125"/>
      <c r="CL297" s="125"/>
      <c r="DC297" s="125"/>
      <c r="DD297" s="123"/>
      <c r="DF297" s="125"/>
      <c r="DJ297" s="125"/>
      <c r="DK297" s="125"/>
      <c r="DL297" s="123"/>
      <c r="DN297" s="125"/>
      <c r="DR297" s="125"/>
      <c r="DS297" s="125"/>
      <c r="DT297" s="123"/>
      <c r="DV297" s="125"/>
      <c r="DZ297" s="125"/>
    </row>
    <row r="298" spans="8:130" s="119" customFormat="1">
      <c r="H298" s="125"/>
      <c r="I298" s="123"/>
      <c r="K298" s="125"/>
      <c r="M298" s="125"/>
      <c r="N298" s="125"/>
      <c r="O298" s="123"/>
      <c r="Q298" s="125"/>
      <c r="S298" s="125"/>
      <c r="T298" s="125"/>
      <c r="U298" s="123"/>
      <c r="W298" s="125"/>
      <c r="Y298" s="125"/>
      <c r="Z298" s="125"/>
      <c r="AA298" s="91"/>
      <c r="AB298" s="39"/>
      <c r="AC298" s="39"/>
      <c r="AD298" s="39"/>
      <c r="AE298" s="39"/>
      <c r="AG298" s="38"/>
      <c r="AH298" s="35"/>
      <c r="AI298" s="37"/>
      <c r="AJ298" s="37"/>
      <c r="AK298" s="37"/>
      <c r="AL298" s="37"/>
      <c r="AM298" s="37"/>
      <c r="AN298" s="37"/>
      <c r="AO298" s="37"/>
      <c r="AP298" s="37"/>
      <c r="AQ298" s="37"/>
      <c r="AS298" s="125"/>
      <c r="AT298" s="123"/>
      <c r="AV298" s="125"/>
      <c r="AX298" s="125"/>
      <c r="AY298" s="125"/>
      <c r="AZ298" s="123"/>
      <c r="BB298" s="125"/>
      <c r="BD298" s="125"/>
      <c r="BE298" s="125"/>
      <c r="BF298" s="123"/>
      <c r="BH298" s="125"/>
      <c r="BJ298" s="125"/>
      <c r="BK298" s="125"/>
      <c r="BM298" s="125"/>
      <c r="BN298" s="123"/>
      <c r="BP298" s="125"/>
      <c r="BQ298" s="125"/>
      <c r="BR298" s="125"/>
      <c r="BW298" s="125"/>
      <c r="BX298" s="123"/>
      <c r="BZ298" s="125"/>
      <c r="CA298" s="125"/>
      <c r="CB298" s="125"/>
      <c r="CG298" s="125"/>
      <c r="CH298" s="123"/>
      <c r="CJ298" s="125"/>
      <c r="CK298" s="125"/>
      <c r="CL298" s="125"/>
      <c r="DC298" s="125"/>
      <c r="DD298" s="123"/>
      <c r="DF298" s="125"/>
      <c r="DJ298" s="125"/>
      <c r="DK298" s="125"/>
      <c r="DL298" s="123"/>
      <c r="DN298" s="125"/>
      <c r="DR298" s="125"/>
      <c r="DS298" s="125"/>
      <c r="DT298" s="123"/>
      <c r="DV298" s="125"/>
      <c r="DZ298" s="125"/>
    </row>
    <row r="299" spans="8:130" s="119" customFormat="1">
      <c r="H299" s="125"/>
      <c r="I299" s="123"/>
      <c r="K299" s="125"/>
      <c r="M299" s="125"/>
      <c r="N299" s="125"/>
      <c r="O299" s="123"/>
      <c r="Q299" s="125"/>
      <c r="S299" s="125"/>
      <c r="T299" s="125"/>
      <c r="U299" s="123"/>
      <c r="W299" s="125"/>
      <c r="Y299" s="125"/>
      <c r="Z299" s="125"/>
      <c r="AA299" s="91"/>
      <c r="AB299" s="39"/>
      <c r="AC299" s="39"/>
      <c r="AD299" s="39"/>
      <c r="AE299" s="39"/>
      <c r="AG299" s="38"/>
      <c r="AH299" s="35"/>
      <c r="AI299" s="37"/>
      <c r="AJ299" s="37"/>
      <c r="AK299" s="37"/>
      <c r="AL299" s="37"/>
      <c r="AM299" s="37"/>
      <c r="AN299" s="37"/>
      <c r="AO299" s="37"/>
      <c r="AP299" s="37"/>
      <c r="AQ299" s="37"/>
      <c r="AS299" s="125"/>
      <c r="AT299" s="123"/>
      <c r="AV299" s="125"/>
      <c r="AX299" s="125"/>
      <c r="AY299" s="125"/>
      <c r="AZ299" s="123"/>
      <c r="BB299" s="125"/>
      <c r="BD299" s="125"/>
      <c r="BE299" s="125"/>
      <c r="BF299" s="123"/>
      <c r="BH299" s="125"/>
      <c r="BJ299" s="125"/>
      <c r="BK299" s="125"/>
      <c r="BM299" s="125"/>
      <c r="BN299" s="123"/>
      <c r="BP299" s="125"/>
      <c r="BQ299" s="125"/>
      <c r="BR299" s="125"/>
      <c r="BW299" s="125"/>
      <c r="BX299" s="123"/>
      <c r="BZ299" s="125"/>
      <c r="CA299" s="125"/>
      <c r="CB299" s="125"/>
      <c r="CG299" s="125"/>
      <c r="CH299" s="123"/>
      <c r="CJ299" s="125"/>
      <c r="CK299" s="125"/>
      <c r="CL299" s="125"/>
      <c r="DC299" s="125"/>
      <c r="DD299" s="123"/>
      <c r="DF299" s="125"/>
      <c r="DJ299" s="125"/>
      <c r="DK299" s="125"/>
      <c r="DL299" s="123"/>
      <c r="DN299" s="125"/>
      <c r="DR299" s="125"/>
      <c r="DS299" s="125"/>
      <c r="DT299" s="123"/>
      <c r="DV299" s="125"/>
      <c r="DZ299" s="125"/>
    </row>
    <row r="300" spans="8:130" s="119" customFormat="1">
      <c r="H300" s="125"/>
      <c r="I300" s="123"/>
      <c r="K300" s="125"/>
      <c r="M300" s="125"/>
      <c r="N300" s="125"/>
      <c r="O300" s="123"/>
      <c r="Q300" s="125"/>
      <c r="S300" s="125"/>
      <c r="T300" s="125"/>
      <c r="U300" s="123"/>
      <c r="W300" s="125"/>
      <c r="Y300" s="125"/>
      <c r="Z300" s="125"/>
      <c r="AA300" s="91"/>
      <c r="AB300" s="39"/>
      <c r="AC300" s="39"/>
      <c r="AD300" s="39"/>
      <c r="AE300" s="39"/>
      <c r="AG300" s="38"/>
      <c r="AH300" s="35"/>
      <c r="AI300" s="37"/>
      <c r="AJ300" s="37"/>
      <c r="AK300" s="37"/>
      <c r="AL300" s="37"/>
      <c r="AM300" s="37"/>
      <c r="AN300" s="37"/>
      <c r="AO300" s="37"/>
      <c r="AP300" s="37"/>
      <c r="AQ300" s="37"/>
      <c r="AS300" s="125"/>
      <c r="AT300" s="123"/>
      <c r="AV300" s="125"/>
      <c r="AX300" s="125"/>
      <c r="AY300" s="125"/>
      <c r="AZ300" s="123"/>
      <c r="BB300" s="125"/>
      <c r="BD300" s="125"/>
      <c r="BE300" s="125"/>
      <c r="BF300" s="123"/>
      <c r="BH300" s="125"/>
      <c r="BJ300" s="125"/>
      <c r="BK300" s="125"/>
      <c r="BM300" s="125"/>
      <c r="BN300" s="123"/>
      <c r="BP300" s="125"/>
      <c r="BQ300" s="125"/>
      <c r="BR300" s="125"/>
      <c r="BW300" s="125"/>
      <c r="BX300" s="123"/>
      <c r="BZ300" s="125"/>
      <c r="CA300" s="125"/>
      <c r="CB300" s="125"/>
      <c r="CG300" s="125"/>
      <c r="CH300" s="123"/>
      <c r="CJ300" s="125"/>
      <c r="CK300" s="125"/>
      <c r="CL300" s="125"/>
      <c r="DC300" s="125"/>
      <c r="DD300" s="123"/>
      <c r="DF300" s="125"/>
      <c r="DJ300" s="125"/>
      <c r="DK300" s="125"/>
      <c r="DL300" s="123"/>
      <c r="DN300" s="125"/>
      <c r="DR300" s="125"/>
      <c r="DS300" s="125"/>
      <c r="DT300" s="123"/>
      <c r="DV300" s="125"/>
      <c r="DZ300" s="125"/>
    </row>
    <row r="301" spans="8:130" s="119" customFormat="1">
      <c r="H301" s="125"/>
      <c r="I301" s="123"/>
      <c r="K301" s="125"/>
      <c r="M301" s="125"/>
      <c r="N301" s="125"/>
      <c r="O301" s="123"/>
      <c r="Q301" s="125"/>
      <c r="S301" s="125"/>
      <c r="T301" s="125"/>
      <c r="U301" s="123"/>
      <c r="W301" s="125"/>
      <c r="Y301" s="125"/>
      <c r="Z301" s="125"/>
      <c r="AA301" s="91"/>
      <c r="AB301" s="39"/>
      <c r="AC301" s="39"/>
      <c r="AD301" s="39"/>
      <c r="AE301" s="39"/>
      <c r="AG301" s="38"/>
      <c r="AH301" s="35"/>
      <c r="AI301" s="37"/>
      <c r="AJ301" s="37"/>
      <c r="AK301" s="37"/>
      <c r="AL301" s="37"/>
      <c r="AM301" s="37"/>
      <c r="AN301" s="37"/>
      <c r="AO301" s="37"/>
      <c r="AP301" s="37"/>
      <c r="AQ301" s="37"/>
      <c r="AS301" s="125"/>
      <c r="AT301" s="123"/>
      <c r="AV301" s="125"/>
      <c r="AX301" s="125"/>
      <c r="AY301" s="125"/>
      <c r="AZ301" s="123"/>
      <c r="BB301" s="125"/>
      <c r="BD301" s="125"/>
      <c r="BE301" s="125"/>
      <c r="BF301" s="123"/>
      <c r="BH301" s="125"/>
      <c r="BJ301" s="125"/>
      <c r="BK301" s="125"/>
      <c r="BM301" s="125"/>
      <c r="BN301" s="123"/>
      <c r="BP301" s="125"/>
      <c r="BQ301" s="125"/>
      <c r="BR301" s="125"/>
      <c r="BW301" s="125"/>
      <c r="BX301" s="123"/>
      <c r="BZ301" s="125"/>
      <c r="CA301" s="125"/>
      <c r="CB301" s="125"/>
      <c r="CG301" s="125"/>
      <c r="CH301" s="123"/>
      <c r="CJ301" s="125"/>
      <c r="CK301" s="125"/>
      <c r="CL301" s="125"/>
      <c r="DC301" s="125"/>
      <c r="DD301" s="123"/>
      <c r="DF301" s="125"/>
      <c r="DJ301" s="125"/>
      <c r="DK301" s="125"/>
      <c r="DL301" s="123"/>
      <c r="DN301" s="125"/>
      <c r="DR301" s="125"/>
      <c r="DS301" s="125"/>
      <c r="DT301" s="123"/>
      <c r="DV301" s="125"/>
      <c r="DZ301" s="125"/>
    </row>
    <row r="302" spans="8:130" s="119" customFormat="1">
      <c r="H302" s="125"/>
      <c r="I302" s="123"/>
      <c r="K302" s="125"/>
      <c r="M302" s="125"/>
      <c r="N302" s="125"/>
      <c r="O302" s="123"/>
      <c r="Q302" s="125"/>
      <c r="S302" s="125"/>
      <c r="T302" s="125"/>
      <c r="U302" s="123"/>
      <c r="W302" s="125"/>
      <c r="Y302" s="125"/>
      <c r="Z302" s="125"/>
      <c r="AA302" s="91"/>
      <c r="AB302" s="39"/>
      <c r="AC302" s="39"/>
      <c r="AD302" s="39"/>
      <c r="AE302" s="39"/>
      <c r="AG302" s="38"/>
      <c r="AH302" s="35"/>
      <c r="AI302" s="37"/>
      <c r="AJ302" s="37"/>
      <c r="AK302" s="37"/>
      <c r="AL302" s="37"/>
      <c r="AM302" s="37"/>
      <c r="AN302" s="37"/>
      <c r="AO302" s="37"/>
      <c r="AP302" s="37"/>
      <c r="AQ302" s="37"/>
      <c r="AS302" s="125"/>
      <c r="AT302" s="123"/>
      <c r="AV302" s="125"/>
      <c r="AX302" s="125"/>
      <c r="AY302" s="125"/>
      <c r="AZ302" s="123"/>
      <c r="BB302" s="125"/>
      <c r="BD302" s="125"/>
      <c r="BE302" s="125"/>
      <c r="BF302" s="123"/>
      <c r="BH302" s="125"/>
      <c r="BJ302" s="125"/>
      <c r="BK302" s="125"/>
      <c r="BM302" s="125"/>
      <c r="BN302" s="123"/>
      <c r="BP302" s="125"/>
      <c r="BQ302" s="125"/>
      <c r="BR302" s="125"/>
      <c r="BW302" s="125"/>
      <c r="BX302" s="123"/>
      <c r="BZ302" s="125"/>
      <c r="CA302" s="125"/>
      <c r="CB302" s="125"/>
      <c r="CG302" s="125"/>
      <c r="CH302" s="123"/>
      <c r="CJ302" s="125"/>
      <c r="CK302" s="125"/>
      <c r="CL302" s="125"/>
      <c r="DC302" s="125"/>
      <c r="DD302" s="123"/>
      <c r="DF302" s="125"/>
      <c r="DJ302" s="125"/>
      <c r="DK302" s="125"/>
      <c r="DL302" s="123"/>
      <c r="DN302" s="125"/>
      <c r="DR302" s="125"/>
      <c r="DS302" s="125"/>
      <c r="DT302" s="123"/>
      <c r="DV302" s="125"/>
      <c r="DZ302" s="125"/>
    </row>
    <row r="303" spans="8:130" s="119" customFormat="1">
      <c r="H303" s="125"/>
      <c r="I303" s="123"/>
      <c r="K303" s="125"/>
      <c r="M303" s="125"/>
      <c r="N303" s="125"/>
      <c r="O303" s="123"/>
      <c r="Q303" s="125"/>
      <c r="S303" s="125"/>
      <c r="T303" s="125"/>
      <c r="U303" s="123"/>
      <c r="W303" s="125"/>
      <c r="Y303" s="125"/>
      <c r="Z303" s="125"/>
      <c r="AA303" s="91"/>
      <c r="AB303" s="39"/>
      <c r="AC303" s="39"/>
      <c r="AD303" s="39"/>
      <c r="AE303" s="39"/>
      <c r="AG303" s="38"/>
      <c r="AH303" s="35"/>
      <c r="AI303" s="37"/>
      <c r="AJ303" s="37"/>
      <c r="AK303" s="37"/>
      <c r="AL303" s="37"/>
      <c r="AM303" s="37"/>
      <c r="AN303" s="37"/>
      <c r="AO303" s="37"/>
      <c r="AP303" s="37"/>
      <c r="AQ303" s="37"/>
      <c r="AS303" s="125"/>
      <c r="AT303" s="123"/>
      <c r="AV303" s="125"/>
      <c r="AX303" s="125"/>
      <c r="AY303" s="125"/>
      <c r="AZ303" s="123"/>
      <c r="BB303" s="125"/>
      <c r="BD303" s="125"/>
      <c r="BE303" s="125"/>
      <c r="BF303" s="123"/>
      <c r="BH303" s="125"/>
      <c r="BJ303" s="125"/>
      <c r="BK303" s="125"/>
      <c r="BM303" s="125"/>
      <c r="BN303" s="123"/>
      <c r="BP303" s="125"/>
      <c r="BQ303" s="125"/>
      <c r="BR303" s="125"/>
      <c r="BW303" s="125"/>
      <c r="BX303" s="123"/>
      <c r="BZ303" s="125"/>
      <c r="CA303" s="125"/>
      <c r="CB303" s="125"/>
      <c r="CG303" s="125"/>
      <c r="CH303" s="123"/>
      <c r="CJ303" s="125"/>
      <c r="CK303" s="125"/>
      <c r="CL303" s="125"/>
      <c r="DC303" s="125"/>
      <c r="DD303" s="123"/>
      <c r="DF303" s="125"/>
      <c r="DJ303" s="125"/>
      <c r="DK303" s="125"/>
      <c r="DL303" s="123"/>
      <c r="DN303" s="125"/>
      <c r="DR303" s="125"/>
      <c r="DS303" s="125"/>
      <c r="DT303" s="123"/>
      <c r="DV303" s="125"/>
      <c r="DZ303" s="125"/>
    </row>
    <row r="304" spans="8:130" s="119" customFormat="1">
      <c r="H304" s="125"/>
      <c r="I304" s="123"/>
      <c r="K304" s="125"/>
      <c r="M304" s="125"/>
      <c r="N304" s="125"/>
      <c r="O304" s="123"/>
      <c r="Q304" s="125"/>
      <c r="S304" s="125"/>
      <c r="T304" s="125"/>
      <c r="U304" s="123"/>
      <c r="W304" s="125"/>
      <c r="Y304" s="125"/>
      <c r="Z304" s="125"/>
      <c r="AA304" s="91"/>
      <c r="AB304" s="39"/>
      <c r="AC304" s="39"/>
      <c r="AD304" s="39"/>
      <c r="AE304" s="39"/>
      <c r="AG304" s="38"/>
      <c r="AH304" s="35"/>
      <c r="AI304" s="37"/>
      <c r="AJ304" s="37"/>
      <c r="AK304" s="37"/>
      <c r="AL304" s="37"/>
      <c r="AM304" s="37"/>
      <c r="AN304" s="37"/>
      <c r="AO304" s="37"/>
      <c r="AP304" s="37"/>
      <c r="AQ304" s="37"/>
      <c r="AS304" s="125"/>
      <c r="AT304" s="123"/>
      <c r="AV304" s="125"/>
      <c r="AX304" s="125"/>
      <c r="AY304" s="125"/>
      <c r="AZ304" s="123"/>
      <c r="BB304" s="125"/>
      <c r="BD304" s="125"/>
      <c r="BE304" s="125"/>
      <c r="BF304" s="123"/>
      <c r="BH304" s="125"/>
      <c r="BJ304" s="125"/>
      <c r="BK304" s="125"/>
      <c r="BM304" s="125"/>
      <c r="BN304" s="123"/>
      <c r="BP304" s="125"/>
      <c r="BQ304" s="125"/>
      <c r="BR304" s="125"/>
      <c r="BW304" s="125"/>
      <c r="BX304" s="123"/>
      <c r="BZ304" s="125"/>
      <c r="CA304" s="125"/>
      <c r="CB304" s="125"/>
      <c r="CG304" s="125"/>
      <c r="CH304" s="123"/>
      <c r="CJ304" s="125"/>
      <c r="CK304" s="125"/>
      <c r="CL304" s="125"/>
      <c r="DC304" s="125"/>
      <c r="DD304" s="123"/>
      <c r="DF304" s="125"/>
      <c r="DJ304" s="125"/>
      <c r="DK304" s="125"/>
      <c r="DL304" s="123"/>
      <c r="DN304" s="125"/>
      <c r="DR304" s="125"/>
      <c r="DS304" s="125"/>
      <c r="DT304" s="123"/>
      <c r="DV304" s="125"/>
      <c r="DZ304" s="125"/>
    </row>
    <row r="305" spans="8:130" s="119" customFormat="1">
      <c r="H305" s="125"/>
      <c r="I305" s="123"/>
      <c r="K305" s="125"/>
      <c r="M305" s="125"/>
      <c r="N305" s="125"/>
      <c r="O305" s="123"/>
      <c r="Q305" s="125"/>
      <c r="S305" s="125"/>
      <c r="T305" s="125"/>
      <c r="U305" s="123"/>
      <c r="W305" s="125"/>
      <c r="Y305" s="125"/>
      <c r="Z305" s="125"/>
      <c r="AA305" s="91"/>
      <c r="AB305" s="39"/>
      <c r="AC305" s="39"/>
      <c r="AD305" s="39"/>
      <c r="AE305" s="39"/>
      <c r="AG305" s="38"/>
      <c r="AH305" s="35"/>
      <c r="AI305" s="37"/>
      <c r="AJ305" s="37"/>
      <c r="AK305" s="37"/>
      <c r="AL305" s="37"/>
      <c r="AM305" s="37"/>
      <c r="AN305" s="37"/>
      <c r="AO305" s="37"/>
      <c r="AP305" s="37"/>
      <c r="AQ305" s="37"/>
      <c r="AS305" s="125"/>
      <c r="AT305" s="123"/>
      <c r="AV305" s="125"/>
      <c r="AX305" s="125"/>
      <c r="AY305" s="125"/>
      <c r="AZ305" s="123"/>
      <c r="BB305" s="125"/>
      <c r="BD305" s="125"/>
      <c r="BE305" s="125"/>
      <c r="BF305" s="123"/>
      <c r="BH305" s="125"/>
      <c r="BJ305" s="125"/>
      <c r="BK305" s="125"/>
      <c r="BM305" s="125"/>
      <c r="BN305" s="123"/>
      <c r="BP305" s="125"/>
      <c r="BQ305" s="125"/>
      <c r="BR305" s="125"/>
      <c r="BW305" s="125"/>
      <c r="BX305" s="123"/>
      <c r="BZ305" s="125"/>
      <c r="CA305" s="125"/>
      <c r="CB305" s="125"/>
      <c r="CG305" s="125"/>
      <c r="CH305" s="123"/>
      <c r="CJ305" s="125"/>
      <c r="CK305" s="125"/>
      <c r="CL305" s="125"/>
      <c r="DC305" s="125"/>
      <c r="DD305" s="123"/>
      <c r="DF305" s="125"/>
      <c r="DJ305" s="125"/>
      <c r="DK305" s="125"/>
      <c r="DL305" s="123"/>
      <c r="DN305" s="125"/>
      <c r="DR305" s="125"/>
      <c r="DS305" s="125"/>
      <c r="DT305" s="123"/>
      <c r="DV305" s="125"/>
      <c r="DZ305" s="125"/>
    </row>
    <row r="306" spans="8:130" s="119" customFormat="1">
      <c r="H306" s="125"/>
      <c r="I306" s="123"/>
      <c r="K306" s="125"/>
      <c r="M306" s="125"/>
      <c r="N306" s="125"/>
      <c r="O306" s="123"/>
      <c r="Q306" s="125"/>
      <c r="S306" s="125"/>
      <c r="T306" s="125"/>
      <c r="U306" s="123"/>
      <c r="W306" s="125"/>
      <c r="Y306" s="125"/>
      <c r="Z306" s="125"/>
      <c r="AA306" s="91"/>
      <c r="AB306" s="39"/>
      <c r="AC306" s="39"/>
      <c r="AD306" s="39"/>
      <c r="AE306" s="39"/>
      <c r="AG306" s="38"/>
      <c r="AH306" s="35"/>
      <c r="AI306" s="37"/>
      <c r="AJ306" s="37"/>
      <c r="AK306" s="37"/>
      <c r="AL306" s="37"/>
      <c r="AM306" s="37"/>
      <c r="AN306" s="37"/>
      <c r="AO306" s="37"/>
      <c r="AP306" s="37"/>
      <c r="AQ306" s="37"/>
      <c r="AS306" s="125"/>
      <c r="AT306" s="123"/>
      <c r="AV306" s="125"/>
      <c r="AX306" s="125"/>
      <c r="AY306" s="125"/>
      <c r="AZ306" s="123"/>
      <c r="BB306" s="125"/>
      <c r="BD306" s="125"/>
      <c r="BE306" s="125"/>
      <c r="BF306" s="123"/>
      <c r="BH306" s="125"/>
      <c r="BJ306" s="125"/>
      <c r="BK306" s="125"/>
      <c r="BM306" s="125"/>
      <c r="BN306" s="123"/>
      <c r="BP306" s="125"/>
      <c r="BQ306" s="125"/>
      <c r="BR306" s="125"/>
      <c r="BW306" s="125"/>
      <c r="BX306" s="123"/>
      <c r="BZ306" s="125"/>
      <c r="CA306" s="125"/>
      <c r="CB306" s="125"/>
      <c r="CG306" s="125"/>
      <c r="CH306" s="123"/>
      <c r="CJ306" s="125"/>
      <c r="CK306" s="125"/>
      <c r="CL306" s="125"/>
      <c r="DC306" s="125"/>
      <c r="DD306" s="123"/>
      <c r="DF306" s="125"/>
      <c r="DJ306" s="125"/>
      <c r="DK306" s="125"/>
      <c r="DL306" s="123"/>
      <c r="DN306" s="125"/>
      <c r="DR306" s="125"/>
      <c r="DS306" s="125"/>
      <c r="DT306" s="123"/>
      <c r="DV306" s="125"/>
      <c r="DZ306" s="125"/>
    </row>
    <row r="307" spans="8:130" s="119" customFormat="1">
      <c r="H307" s="125"/>
      <c r="I307" s="123"/>
      <c r="K307" s="125"/>
      <c r="M307" s="125"/>
      <c r="N307" s="125"/>
      <c r="O307" s="123"/>
      <c r="Q307" s="125"/>
      <c r="S307" s="125"/>
      <c r="T307" s="125"/>
      <c r="U307" s="123"/>
      <c r="W307" s="125"/>
      <c r="Y307" s="125"/>
      <c r="Z307" s="125"/>
      <c r="AA307" s="91"/>
      <c r="AB307" s="39"/>
      <c r="AC307" s="39"/>
      <c r="AD307" s="39"/>
      <c r="AE307" s="39"/>
      <c r="AG307" s="38"/>
      <c r="AH307" s="35"/>
      <c r="AI307" s="37"/>
      <c r="AJ307" s="37"/>
      <c r="AK307" s="37"/>
      <c r="AL307" s="37"/>
      <c r="AM307" s="37"/>
      <c r="AN307" s="37"/>
      <c r="AO307" s="37"/>
      <c r="AP307" s="37"/>
      <c r="AQ307" s="37"/>
      <c r="AS307" s="125"/>
      <c r="AT307" s="123"/>
      <c r="AV307" s="125"/>
      <c r="AX307" s="125"/>
      <c r="AY307" s="125"/>
      <c r="AZ307" s="123"/>
      <c r="BB307" s="125"/>
      <c r="BD307" s="125"/>
      <c r="BE307" s="125"/>
      <c r="BF307" s="123"/>
      <c r="BH307" s="125"/>
      <c r="BJ307" s="125"/>
      <c r="BK307" s="125"/>
      <c r="BM307" s="125"/>
      <c r="BN307" s="123"/>
      <c r="BP307" s="125"/>
      <c r="BQ307" s="125"/>
      <c r="BR307" s="125"/>
      <c r="BW307" s="125"/>
      <c r="BX307" s="123"/>
      <c r="BZ307" s="125"/>
      <c r="CA307" s="125"/>
      <c r="CB307" s="125"/>
      <c r="CG307" s="125"/>
      <c r="CH307" s="123"/>
      <c r="CJ307" s="125"/>
      <c r="CK307" s="125"/>
      <c r="CL307" s="125"/>
      <c r="DC307" s="125"/>
      <c r="DD307" s="123"/>
      <c r="DF307" s="125"/>
      <c r="DJ307" s="125"/>
      <c r="DK307" s="125"/>
      <c r="DL307" s="123"/>
      <c r="DN307" s="125"/>
      <c r="DR307" s="125"/>
      <c r="DS307" s="125"/>
      <c r="DT307" s="123"/>
      <c r="DV307" s="125"/>
      <c r="DZ307" s="125"/>
    </row>
    <row r="308" spans="8:130" s="119" customFormat="1">
      <c r="H308" s="125"/>
      <c r="I308" s="123"/>
      <c r="K308" s="125"/>
      <c r="M308" s="125"/>
      <c r="N308" s="125"/>
      <c r="O308" s="123"/>
      <c r="Q308" s="125"/>
      <c r="S308" s="125"/>
      <c r="T308" s="125"/>
      <c r="U308" s="123"/>
      <c r="W308" s="125"/>
      <c r="Y308" s="125"/>
      <c r="Z308" s="125"/>
      <c r="AA308" s="91"/>
      <c r="AB308" s="39"/>
      <c r="AC308" s="39"/>
      <c r="AD308" s="39"/>
      <c r="AE308" s="39"/>
      <c r="AG308" s="38"/>
      <c r="AH308" s="35"/>
      <c r="AI308" s="37"/>
      <c r="AJ308" s="37"/>
      <c r="AK308" s="37"/>
      <c r="AL308" s="37"/>
      <c r="AM308" s="37"/>
      <c r="AN308" s="37"/>
      <c r="AO308" s="37"/>
      <c r="AP308" s="37"/>
      <c r="AQ308" s="37"/>
      <c r="AS308" s="125"/>
      <c r="AT308" s="123"/>
      <c r="AV308" s="125"/>
      <c r="AX308" s="125"/>
      <c r="AY308" s="125"/>
      <c r="AZ308" s="123"/>
      <c r="BB308" s="125"/>
      <c r="BD308" s="125"/>
      <c r="BE308" s="125"/>
      <c r="BF308" s="123"/>
      <c r="BH308" s="125"/>
      <c r="BJ308" s="125"/>
      <c r="BK308" s="125"/>
      <c r="BM308" s="125"/>
      <c r="BN308" s="123"/>
      <c r="BP308" s="125"/>
      <c r="BQ308" s="125"/>
      <c r="BR308" s="125"/>
      <c r="BW308" s="125"/>
      <c r="BX308" s="123"/>
      <c r="BZ308" s="125"/>
      <c r="CA308" s="125"/>
      <c r="CB308" s="125"/>
      <c r="CG308" s="125"/>
      <c r="CH308" s="123"/>
      <c r="CJ308" s="125"/>
      <c r="CK308" s="125"/>
      <c r="CL308" s="125"/>
      <c r="DC308" s="125"/>
      <c r="DD308" s="123"/>
      <c r="DF308" s="125"/>
      <c r="DJ308" s="125"/>
      <c r="DK308" s="125"/>
      <c r="DL308" s="123"/>
      <c r="DN308" s="125"/>
      <c r="DR308" s="125"/>
      <c r="DS308" s="125"/>
      <c r="DT308" s="123"/>
      <c r="DV308" s="125"/>
      <c r="DZ308" s="125"/>
    </row>
    <row r="309" spans="8:130" s="119" customFormat="1">
      <c r="H309" s="125"/>
      <c r="I309" s="123"/>
      <c r="K309" s="125"/>
      <c r="M309" s="125"/>
      <c r="N309" s="125"/>
      <c r="O309" s="123"/>
      <c r="Q309" s="125"/>
      <c r="S309" s="125"/>
      <c r="T309" s="125"/>
      <c r="U309" s="123"/>
      <c r="W309" s="125"/>
      <c r="Y309" s="125"/>
      <c r="Z309" s="125"/>
      <c r="AA309" s="91"/>
      <c r="AB309" s="39"/>
      <c r="AC309" s="39"/>
      <c r="AD309" s="39"/>
      <c r="AE309" s="39"/>
      <c r="AG309" s="38"/>
      <c r="AH309" s="35"/>
      <c r="AI309" s="37"/>
      <c r="AJ309" s="37"/>
      <c r="AK309" s="37"/>
      <c r="AL309" s="37"/>
      <c r="AM309" s="37"/>
      <c r="AN309" s="37"/>
      <c r="AO309" s="37"/>
      <c r="AP309" s="37"/>
      <c r="AQ309" s="37"/>
      <c r="AS309" s="125"/>
      <c r="AT309" s="123"/>
      <c r="AV309" s="125"/>
      <c r="AX309" s="125"/>
      <c r="AY309" s="125"/>
      <c r="AZ309" s="123"/>
      <c r="BB309" s="125"/>
      <c r="BD309" s="125"/>
      <c r="BE309" s="125"/>
      <c r="BF309" s="123"/>
      <c r="BH309" s="125"/>
      <c r="BJ309" s="125"/>
      <c r="BK309" s="125"/>
      <c r="BM309" s="125"/>
      <c r="BN309" s="123"/>
      <c r="BP309" s="125"/>
      <c r="BQ309" s="125"/>
      <c r="BR309" s="125"/>
      <c r="BW309" s="125"/>
      <c r="BX309" s="123"/>
      <c r="BZ309" s="125"/>
      <c r="CA309" s="125"/>
      <c r="CB309" s="125"/>
      <c r="CG309" s="125"/>
      <c r="CH309" s="123"/>
      <c r="CJ309" s="125"/>
      <c r="CK309" s="125"/>
      <c r="CL309" s="125"/>
      <c r="DC309" s="125"/>
      <c r="DD309" s="123"/>
      <c r="DF309" s="125"/>
      <c r="DJ309" s="125"/>
      <c r="DK309" s="125"/>
      <c r="DL309" s="123"/>
      <c r="DN309" s="125"/>
      <c r="DR309" s="125"/>
      <c r="DS309" s="125"/>
      <c r="DT309" s="123"/>
      <c r="DV309" s="125"/>
      <c r="DZ309" s="125"/>
    </row>
    <row r="310" spans="8:130" s="119" customFormat="1">
      <c r="H310" s="125"/>
      <c r="I310" s="123"/>
      <c r="K310" s="125"/>
      <c r="M310" s="125"/>
      <c r="N310" s="125"/>
      <c r="O310" s="123"/>
      <c r="Q310" s="125"/>
      <c r="S310" s="125"/>
      <c r="T310" s="125"/>
      <c r="U310" s="123"/>
      <c r="W310" s="125"/>
      <c r="Y310" s="125"/>
      <c r="Z310" s="125"/>
      <c r="AA310" s="91"/>
      <c r="AB310" s="39"/>
      <c r="AC310" s="39"/>
      <c r="AD310" s="39"/>
      <c r="AE310" s="39"/>
      <c r="AG310" s="38"/>
      <c r="AH310" s="35"/>
      <c r="AI310" s="37"/>
      <c r="AJ310" s="37"/>
      <c r="AK310" s="37"/>
      <c r="AL310" s="37"/>
      <c r="AM310" s="37"/>
      <c r="AN310" s="37"/>
      <c r="AO310" s="37"/>
      <c r="AP310" s="37"/>
      <c r="AQ310" s="37"/>
      <c r="AS310" s="125"/>
      <c r="AT310" s="123"/>
      <c r="AV310" s="125"/>
      <c r="AX310" s="125"/>
      <c r="AY310" s="125"/>
      <c r="AZ310" s="123"/>
      <c r="BB310" s="125"/>
      <c r="BD310" s="125"/>
      <c r="BE310" s="125"/>
      <c r="BF310" s="123"/>
      <c r="BH310" s="125"/>
      <c r="BJ310" s="125"/>
      <c r="BK310" s="125"/>
      <c r="BM310" s="125"/>
      <c r="BN310" s="123"/>
      <c r="BP310" s="125"/>
      <c r="BQ310" s="125"/>
      <c r="BR310" s="125"/>
      <c r="BW310" s="125"/>
      <c r="BX310" s="123"/>
      <c r="BZ310" s="125"/>
      <c r="CA310" s="125"/>
      <c r="CB310" s="125"/>
      <c r="CG310" s="125"/>
      <c r="CH310" s="123"/>
      <c r="CJ310" s="125"/>
      <c r="CK310" s="125"/>
      <c r="CL310" s="125"/>
      <c r="DC310" s="125"/>
      <c r="DD310" s="123"/>
      <c r="DF310" s="125"/>
      <c r="DJ310" s="125"/>
      <c r="DK310" s="125"/>
      <c r="DL310" s="123"/>
      <c r="DN310" s="125"/>
      <c r="DR310" s="125"/>
      <c r="DS310" s="125"/>
      <c r="DT310" s="123"/>
      <c r="DV310" s="125"/>
      <c r="DZ310" s="125"/>
    </row>
    <row r="311" spans="8:130" s="119" customFormat="1">
      <c r="H311" s="125"/>
      <c r="I311" s="123"/>
      <c r="K311" s="125"/>
      <c r="M311" s="125"/>
      <c r="N311" s="125"/>
      <c r="O311" s="123"/>
      <c r="Q311" s="125"/>
      <c r="S311" s="125"/>
      <c r="T311" s="125"/>
      <c r="U311" s="123"/>
      <c r="W311" s="125"/>
      <c r="Y311" s="125"/>
      <c r="Z311" s="125"/>
      <c r="AA311" s="91"/>
      <c r="AB311" s="39"/>
      <c r="AC311" s="39"/>
      <c r="AD311" s="39"/>
      <c r="AE311" s="39"/>
      <c r="AG311" s="38"/>
      <c r="AH311" s="35"/>
      <c r="AI311" s="37"/>
      <c r="AJ311" s="37"/>
      <c r="AK311" s="37"/>
      <c r="AL311" s="37"/>
      <c r="AM311" s="37"/>
      <c r="AN311" s="37"/>
      <c r="AO311" s="37"/>
      <c r="AP311" s="37"/>
      <c r="AQ311" s="37"/>
      <c r="AS311" s="125"/>
      <c r="AT311" s="123"/>
      <c r="AV311" s="125"/>
      <c r="AX311" s="125"/>
      <c r="AY311" s="125"/>
      <c r="AZ311" s="123"/>
      <c r="BB311" s="125"/>
      <c r="BD311" s="125"/>
      <c r="BE311" s="125"/>
      <c r="BF311" s="123"/>
      <c r="BH311" s="125"/>
      <c r="BJ311" s="125"/>
      <c r="BK311" s="125"/>
      <c r="BM311" s="125"/>
      <c r="BN311" s="123"/>
      <c r="BP311" s="125"/>
      <c r="BQ311" s="125"/>
      <c r="BR311" s="125"/>
      <c r="BW311" s="125"/>
      <c r="BX311" s="123"/>
      <c r="BZ311" s="125"/>
      <c r="CA311" s="125"/>
      <c r="CB311" s="125"/>
      <c r="CG311" s="125"/>
      <c r="CH311" s="123"/>
      <c r="CJ311" s="125"/>
      <c r="CK311" s="125"/>
      <c r="CL311" s="125"/>
      <c r="DC311" s="125"/>
      <c r="DD311" s="123"/>
      <c r="DF311" s="125"/>
      <c r="DJ311" s="125"/>
      <c r="DK311" s="125"/>
      <c r="DL311" s="123"/>
      <c r="DN311" s="125"/>
      <c r="DR311" s="125"/>
      <c r="DS311" s="125"/>
      <c r="DT311" s="123"/>
      <c r="DV311" s="125"/>
      <c r="DZ311" s="125"/>
    </row>
    <row r="312" spans="8:130" s="119" customFormat="1">
      <c r="H312" s="125"/>
      <c r="I312" s="123"/>
      <c r="K312" s="125"/>
      <c r="M312" s="125"/>
      <c r="N312" s="125"/>
      <c r="O312" s="123"/>
      <c r="Q312" s="125"/>
      <c r="S312" s="125"/>
      <c r="T312" s="125"/>
      <c r="U312" s="123"/>
      <c r="W312" s="125"/>
      <c r="Y312" s="125"/>
      <c r="Z312" s="125"/>
      <c r="AA312" s="91"/>
      <c r="AB312" s="39"/>
      <c r="AC312" s="39"/>
      <c r="AD312" s="39"/>
      <c r="AE312" s="39"/>
      <c r="AG312" s="38"/>
      <c r="AH312" s="35"/>
      <c r="AI312" s="37"/>
      <c r="AJ312" s="37"/>
      <c r="AK312" s="37"/>
      <c r="AL312" s="37"/>
      <c r="AM312" s="37"/>
      <c r="AN312" s="37"/>
      <c r="AO312" s="37"/>
      <c r="AP312" s="37"/>
      <c r="AQ312" s="37"/>
      <c r="AS312" s="125"/>
      <c r="AT312" s="123"/>
      <c r="AV312" s="125"/>
      <c r="AX312" s="125"/>
      <c r="AY312" s="125"/>
      <c r="AZ312" s="123"/>
      <c r="BB312" s="125"/>
      <c r="BD312" s="125"/>
      <c r="BE312" s="125"/>
      <c r="BF312" s="123"/>
      <c r="BH312" s="125"/>
      <c r="BJ312" s="125"/>
      <c r="BK312" s="125"/>
      <c r="BM312" s="125"/>
      <c r="BN312" s="123"/>
      <c r="BP312" s="125"/>
      <c r="BQ312" s="125"/>
      <c r="BR312" s="125"/>
      <c r="BW312" s="125"/>
      <c r="BX312" s="123"/>
      <c r="BZ312" s="125"/>
      <c r="CA312" s="125"/>
      <c r="CB312" s="125"/>
      <c r="CG312" s="125"/>
      <c r="CH312" s="123"/>
      <c r="CJ312" s="125"/>
      <c r="CK312" s="125"/>
      <c r="CL312" s="125"/>
      <c r="DC312" s="125"/>
      <c r="DD312" s="123"/>
      <c r="DF312" s="125"/>
      <c r="DJ312" s="125"/>
      <c r="DK312" s="125"/>
      <c r="DL312" s="123"/>
      <c r="DN312" s="125"/>
      <c r="DR312" s="125"/>
      <c r="DS312" s="125"/>
      <c r="DT312" s="123"/>
      <c r="DV312" s="125"/>
      <c r="DZ312" s="125"/>
    </row>
    <row r="313" spans="8:130" s="119" customFormat="1">
      <c r="H313" s="125"/>
      <c r="I313" s="123"/>
      <c r="K313" s="125"/>
      <c r="M313" s="125"/>
      <c r="N313" s="125"/>
      <c r="O313" s="123"/>
      <c r="Q313" s="125"/>
      <c r="S313" s="125"/>
      <c r="T313" s="125"/>
      <c r="U313" s="123"/>
      <c r="W313" s="125"/>
      <c r="Y313" s="125"/>
      <c r="Z313" s="125"/>
      <c r="AA313" s="91"/>
      <c r="AB313" s="39"/>
      <c r="AC313" s="39"/>
      <c r="AD313" s="39"/>
      <c r="AE313" s="39"/>
      <c r="AG313" s="38"/>
      <c r="AH313" s="35"/>
      <c r="AI313" s="37"/>
      <c r="AJ313" s="37"/>
      <c r="AK313" s="37"/>
      <c r="AL313" s="37"/>
      <c r="AM313" s="37"/>
      <c r="AN313" s="37"/>
      <c r="AO313" s="37"/>
      <c r="AP313" s="37"/>
      <c r="AQ313" s="37"/>
      <c r="AS313" s="125"/>
      <c r="AT313" s="123"/>
      <c r="AV313" s="125"/>
      <c r="AX313" s="125"/>
      <c r="AY313" s="125"/>
      <c r="AZ313" s="123"/>
      <c r="BB313" s="125"/>
      <c r="BD313" s="125"/>
      <c r="BE313" s="125"/>
      <c r="BF313" s="123"/>
      <c r="BH313" s="125"/>
      <c r="BJ313" s="125"/>
      <c r="BK313" s="125"/>
      <c r="BM313" s="125"/>
      <c r="BN313" s="123"/>
      <c r="BP313" s="125"/>
      <c r="BQ313" s="125"/>
      <c r="BR313" s="125"/>
      <c r="BW313" s="125"/>
      <c r="BX313" s="123"/>
      <c r="BZ313" s="125"/>
      <c r="CA313" s="125"/>
      <c r="CB313" s="125"/>
      <c r="CG313" s="125"/>
      <c r="CH313" s="123"/>
      <c r="CJ313" s="125"/>
      <c r="CK313" s="125"/>
      <c r="CL313" s="125"/>
      <c r="DC313" s="125"/>
      <c r="DD313" s="123"/>
      <c r="DF313" s="125"/>
      <c r="DJ313" s="125"/>
      <c r="DK313" s="125"/>
      <c r="DL313" s="123"/>
      <c r="DN313" s="125"/>
      <c r="DR313" s="125"/>
      <c r="DS313" s="125"/>
      <c r="DT313" s="123"/>
      <c r="DV313" s="125"/>
      <c r="DZ313" s="125"/>
    </row>
    <row r="314" spans="8:130" s="119" customFormat="1">
      <c r="H314" s="125"/>
      <c r="I314" s="123"/>
      <c r="K314" s="125"/>
      <c r="M314" s="125"/>
      <c r="N314" s="125"/>
      <c r="O314" s="123"/>
      <c r="Q314" s="125"/>
      <c r="S314" s="125"/>
      <c r="T314" s="125"/>
      <c r="U314" s="123"/>
      <c r="W314" s="125"/>
      <c r="Y314" s="125"/>
      <c r="Z314" s="125"/>
      <c r="AA314" s="91"/>
      <c r="AB314" s="39"/>
      <c r="AC314" s="39"/>
      <c r="AD314" s="39"/>
      <c r="AE314" s="39"/>
      <c r="AG314" s="38"/>
      <c r="AH314" s="35"/>
      <c r="AI314" s="37"/>
      <c r="AJ314" s="37"/>
      <c r="AK314" s="37"/>
      <c r="AL314" s="37"/>
      <c r="AM314" s="37"/>
      <c r="AN314" s="37"/>
      <c r="AO314" s="37"/>
      <c r="AP314" s="37"/>
      <c r="AQ314" s="37"/>
      <c r="AS314" s="125"/>
      <c r="AT314" s="123"/>
      <c r="AV314" s="125"/>
      <c r="AX314" s="125"/>
      <c r="AY314" s="125"/>
      <c r="AZ314" s="123"/>
      <c r="BB314" s="125"/>
      <c r="BD314" s="125"/>
      <c r="BE314" s="125"/>
      <c r="BF314" s="123"/>
      <c r="BH314" s="125"/>
      <c r="BJ314" s="125"/>
      <c r="BK314" s="125"/>
      <c r="BM314" s="125"/>
      <c r="BN314" s="123"/>
      <c r="BP314" s="125"/>
      <c r="BQ314" s="125"/>
      <c r="BR314" s="125"/>
      <c r="BW314" s="125"/>
      <c r="BX314" s="123"/>
      <c r="BZ314" s="125"/>
      <c r="CA314" s="125"/>
      <c r="CB314" s="125"/>
      <c r="CG314" s="125"/>
      <c r="CH314" s="123"/>
      <c r="CJ314" s="125"/>
      <c r="CK314" s="125"/>
      <c r="CL314" s="125"/>
      <c r="DC314" s="125"/>
      <c r="DD314" s="123"/>
      <c r="DF314" s="125"/>
      <c r="DJ314" s="125"/>
      <c r="DK314" s="125"/>
      <c r="DL314" s="123"/>
      <c r="DN314" s="125"/>
      <c r="DR314" s="125"/>
      <c r="DS314" s="125"/>
      <c r="DT314" s="123"/>
      <c r="DV314" s="125"/>
      <c r="DZ314" s="125"/>
    </row>
    <row r="315" spans="8:130" s="119" customFormat="1">
      <c r="H315" s="125"/>
      <c r="I315" s="123"/>
      <c r="K315" s="125"/>
      <c r="M315" s="125"/>
      <c r="N315" s="125"/>
      <c r="O315" s="123"/>
      <c r="Q315" s="125"/>
      <c r="S315" s="125"/>
      <c r="T315" s="125"/>
      <c r="U315" s="123"/>
      <c r="W315" s="125"/>
      <c r="Y315" s="125"/>
      <c r="Z315" s="125"/>
      <c r="AA315" s="91"/>
      <c r="AB315" s="39"/>
      <c r="AC315" s="39"/>
      <c r="AD315" s="39"/>
      <c r="AE315" s="39"/>
      <c r="AG315" s="38"/>
      <c r="AH315" s="35"/>
      <c r="AI315" s="37"/>
      <c r="AJ315" s="37"/>
      <c r="AK315" s="37"/>
      <c r="AL315" s="37"/>
      <c r="AM315" s="37"/>
      <c r="AN315" s="37"/>
      <c r="AO315" s="37"/>
      <c r="AP315" s="37"/>
      <c r="AQ315" s="37"/>
      <c r="AS315" s="125"/>
      <c r="AT315" s="123"/>
      <c r="AV315" s="125"/>
      <c r="AX315" s="125"/>
      <c r="AY315" s="125"/>
      <c r="AZ315" s="123"/>
      <c r="BB315" s="125"/>
      <c r="BD315" s="125"/>
      <c r="BE315" s="125"/>
      <c r="BF315" s="123"/>
      <c r="BH315" s="125"/>
      <c r="BJ315" s="125"/>
      <c r="BK315" s="125"/>
      <c r="BM315" s="125"/>
      <c r="BN315" s="123"/>
      <c r="BP315" s="125"/>
      <c r="BQ315" s="125"/>
      <c r="BR315" s="125"/>
      <c r="BW315" s="125"/>
      <c r="BX315" s="123"/>
      <c r="BZ315" s="125"/>
      <c r="CA315" s="125"/>
      <c r="CB315" s="125"/>
      <c r="CG315" s="125"/>
      <c r="CH315" s="123"/>
      <c r="CJ315" s="125"/>
      <c r="CK315" s="125"/>
      <c r="CL315" s="125"/>
      <c r="DC315" s="125"/>
      <c r="DD315" s="123"/>
      <c r="DF315" s="125"/>
      <c r="DJ315" s="125"/>
      <c r="DK315" s="125"/>
      <c r="DL315" s="123"/>
      <c r="DN315" s="125"/>
      <c r="DR315" s="125"/>
      <c r="DS315" s="125"/>
      <c r="DT315" s="123"/>
      <c r="DV315" s="125"/>
      <c r="DZ315" s="125"/>
    </row>
    <row r="316" spans="8:130" s="119" customFormat="1">
      <c r="H316" s="125"/>
      <c r="I316" s="123"/>
      <c r="K316" s="125"/>
      <c r="M316" s="125"/>
      <c r="N316" s="125"/>
      <c r="O316" s="123"/>
      <c r="Q316" s="125"/>
      <c r="S316" s="125"/>
      <c r="T316" s="125"/>
      <c r="U316" s="123"/>
      <c r="W316" s="125"/>
      <c r="Y316" s="125"/>
      <c r="Z316" s="125"/>
      <c r="AA316" s="91"/>
      <c r="AB316" s="39"/>
      <c r="AC316" s="39"/>
      <c r="AD316" s="39"/>
      <c r="AE316" s="39"/>
      <c r="AG316" s="38"/>
      <c r="AH316" s="35"/>
      <c r="AI316" s="37"/>
      <c r="AJ316" s="37"/>
      <c r="AK316" s="37"/>
      <c r="AL316" s="37"/>
      <c r="AM316" s="37"/>
      <c r="AN316" s="37"/>
      <c r="AO316" s="37"/>
      <c r="AP316" s="37"/>
      <c r="AQ316" s="37"/>
      <c r="AS316" s="125"/>
      <c r="AT316" s="123"/>
      <c r="AV316" s="125"/>
      <c r="AX316" s="125"/>
      <c r="AY316" s="125"/>
      <c r="AZ316" s="123"/>
      <c r="BB316" s="125"/>
      <c r="BD316" s="125"/>
      <c r="BE316" s="125"/>
      <c r="BF316" s="123"/>
      <c r="BH316" s="125"/>
      <c r="BJ316" s="125"/>
      <c r="BK316" s="125"/>
      <c r="BM316" s="125"/>
      <c r="BN316" s="123"/>
      <c r="BP316" s="125"/>
      <c r="BQ316" s="125"/>
      <c r="BR316" s="125"/>
      <c r="BW316" s="125"/>
      <c r="BX316" s="123"/>
      <c r="BZ316" s="125"/>
      <c r="CA316" s="125"/>
      <c r="CB316" s="125"/>
      <c r="CG316" s="125"/>
      <c r="CH316" s="123"/>
      <c r="CJ316" s="125"/>
      <c r="CK316" s="125"/>
      <c r="CL316" s="125"/>
      <c r="DC316" s="125"/>
      <c r="DD316" s="123"/>
      <c r="DF316" s="125"/>
      <c r="DJ316" s="125"/>
      <c r="DK316" s="125"/>
      <c r="DL316" s="123"/>
      <c r="DN316" s="125"/>
      <c r="DR316" s="125"/>
      <c r="DS316" s="125"/>
      <c r="DT316" s="123"/>
      <c r="DV316" s="125"/>
      <c r="DZ316" s="125"/>
    </row>
    <row r="317" spans="8:130" s="119" customFormat="1">
      <c r="H317" s="125"/>
      <c r="I317" s="123"/>
      <c r="K317" s="125"/>
      <c r="M317" s="125"/>
      <c r="N317" s="125"/>
      <c r="O317" s="123"/>
      <c r="Q317" s="125"/>
      <c r="S317" s="125"/>
      <c r="T317" s="125"/>
      <c r="U317" s="123"/>
      <c r="W317" s="125"/>
      <c r="Y317" s="125"/>
      <c r="Z317" s="125"/>
      <c r="AA317" s="91"/>
      <c r="AB317" s="39"/>
      <c r="AC317" s="39"/>
      <c r="AD317" s="39"/>
      <c r="AE317" s="39"/>
      <c r="AG317" s="38"/>
      <c r="AH317" s="35"/>
      <c r="AI317" s="37"/>
      <c r="AJ317" s="37"/>
      <c r="AK317" s="37"/>
      <c r="AL317" s="37"/>
      <c r="AM317" s="37"/>
      <c r="AN317" s="37"/>
      <c r="AO317" s="37"/>
      <c r="AP317" s="37"/>
      <c r="AQ317" s="37"/>
      <c r="AS317" s="125"/>
      <c r="AT317" s="123"/>
      <c r="AV317" s="125"/>
      <c r="AX317" s="125"/>
      <c r="AY317" s="125"/>
      <c r="AZ317" s="123"/>
      <c r="BB317" s="125"/>
      <c r="BD317" s="125"/>
      <c r="BE317" s="125"/>
      <c r="BF317" s="123"/>
      <c r="BH317" s="125"/>
      <c r="BJ317" s="125"/>
      <c r="BK317" s="125"/>
      <c r="BM317" s="125"/>
      <c r="BN317" s="123"/>
      <c r="BP317" s="125"/>
      <c r="BQ317" s="125"/>
      <c r="BR317" s="125"/>
      <c r="BW317" s="125"/>
      <c r="BX317" s="123"/>
      <c r="BZ317" s="125"/>
      <c r="CA317" s="125"/>
      <c r="CB317" s="125"/>
      <c r="CG317" s="125"/>
      <c r="CH317" s="123"/>
      <c r="CJ317" s="125"/>
      <c r="CK317" s="125"/>
      <c r="CL317" s="125"/>
      <c r="DC317" s="125"/>
      <c r="DD317" s="123"/>
      <c r="DF317" s="125"/>
      <c r="DJ317" s="125"/>
      <c r="DK317" s="125"/>
      <c r="DL317" s="123"/>
      <c r="DN317" s="125"/>
      <c r="DR317" s="125"/>
      <c r="DS317" s="125"/>
      <c r="DT317" s="123"/>
      <c r="DV317" s="125"/>
      <c r="DZ317" s="125"/>
    </row>
    <row r="318" spans="8:130" s="119" customFormat="1">
      <c r="H318" s="125"/>
      <c r="I318" s="123"/>
      <c r="K318" s="125"/>
      <c r="M318" s="125"/>
      <c r="N318" s="125"/>
      <c r="O318" s="123"/>
      <c r="Q318" s="125"/>
      <c r="S318" s="125"/>
      <c r="T318" s="125"/>
      <c r="U318" s="123"/>
      <c r="W318" s="125"/>
      <c r="Y318" s="125"/>
      <c r="Z318" s="125"/>
      <c r="AA318" s="91"/>
      <c r="AB318" s="39"/>
      <c r="AC318" s="39"/>
      <c r="AD318" s="39"/>
      <c r="AE318" s="39"/>
      <c r="AG318" s="38"/>
      <c r="AH318" s="35"/>
      <c r="AI318" s="37"/>
      <c r="AJ318" s="37"/>
      <c r="AK318" s="37"/>
      <c r="AL318" s="37"/>
      <c r="AM318" s="37"/>
      <c r="AN318" s="37"/>
      <c r="AO318" s="37"/>
      <c r="AP318" s="37"/>
      <c r="AQ318" s="37"/>
      <c r="AS318" s="125"/>
      <c r="AT318" s="123"/>
      <c r="AV318" s="125"/>
      <c r="AX318" s="125"/>
      <c r="AY318" s="125"/>
      <c r="AZ318" s="123"/>
      <c r="BB318" s="125"/>
      <c r="BD318" s="125"/>
      <c r="BE318" s="125"/>
      <c r="BF318" s="123"/>
      <c r="BH318" s="125"/>
      <c r="BJ318" s="125"/>
      <c r="BK318" s="125"/>
      <c r="BM318" s="125"/>
      <c r="BN318" s="123"/>
      <c r="BP318" s="125"/>
      <c r="BQ318" s="125"/>
      <c r="BR318" s="125"/>
      <c r="BW318" s="125"/>
      <c r="BX318" s="123"/>
      <c r="BZ318" s="125"/>
      <c r="CA318" s="125"/>
      <c r="CB318" s="125"/>
      <c r="CG318" s="125"/>
      <c r="CH318" s="123"/>
      <c r="CJ318" s="125"/>
      <c r="CK318" s="125"/>
      <c r="CL318" s="125"/>
      <c r="DC318" s="125"/>
      <c r="DD318" s="123"/>
      <c r="DF318" s="125"/>
      <c r="DJ318" s="125"/>
      <c r="DK318" s="125"/>
      <c r="DL318" s="123"/>
      <c r="DN318" s="125"/>
      <c r="DR318" s="125"/>
      <c r="DS318" s="125"/>
      <c r="DT318" s="123"/>
      <c r="DV318" s="125"/>
      <c r="DZ318" s="125"/>
    </row>
    <row r="319" spans="8:130" s="119" customFormat="1">
      <c r="H319" s="125"/>
      <c r="I319" s="123"/>
      <c r="K319" s="125"/>
      <c r="M319" s="125"/>
      <c r="N319" s="125"/>
      <c r="O319" s="123"/>
      <c r="Q319" s="125"/>
      <c r="S319" s="125"/>
      <c r="T319" s="125"/>
      <c r="U319" s="123"/>
      <c r="W319" s="125"/>
      <c r="Y319" s="125"/>
      <c r="Z319" s="125"/>
      <c r="AA319" s="91"/>
      <c r="AB319" s="39"/>
      <c r="AC319" s="39"/>
      <c r="AD319" s="39"/>
      <c r="AE319" s="39"/>
      <c r="AG319" s="38"/>
      <c r="AH319" s="35"/>
      <c r="AI319" s="37"/>
      <c r="AJ319" s="37"/>
      <c r="AK319" s="37"/>
      <c r="AL319" s="37"/>
      <c r="AM319" s="37"/>
      <c r="AN319" s="37"/>
      <c r="AO319" s="37"/>
      <c r="AP319" s="37"/>
      <c r="AQ319" s="37"/>
      <c r="AS319" s="125"/>
      <c r="AT319" s="123"/>
      <c r="AV319" s="125"/>
      <c r="AX319" s="125"/>
      <c r="AY319" s="125"/>
      <c r="AZ319" s="123"/>
      <c r="BB319" s="125"/>
      <c r="BD319" s="125"/>
      <c r="BE319" s="125"/>
      <c r="BF319" s="123"/>
      <c r="BH319" s="125"/>
      <c r="BJ319" s="125"/>
      <c r="BK319" s="125"/>
      <c r="BM319" s="125"/>
      <c r="BN319" s="123"/>
      <c r="BP319" s="125"/>
      <c r="BQ319" s="125"/>
      <c r="BR319" s="125"/>
      <c r="BW319" s="125"/>
      <c r="BX319" s="123"/>
      <c r="BZ319" s="125"/>
      <c r="CA319" s="125"/>
      <c r="CB319" s="125"/>
      <c r="CG319" s="125"/>
      <c r="CH319" s="123"/>
      <c r="CJ319" s="125"/>
      <c r="CK319" s="125"/>
      <c r="CL319" s="125"/>
      <c r="DC319" s="125"/>
      <c r="DD319" s="123"/>
      <c r="DF319" s="125"/>
      <c r="DJ319" s="125"/>
      <c r="DK319" s="125"/>
      <c r="DL319" s="123"/>
      <c r="DN319" s="125"/>
      <c r="DR319" s="125"/>
      <c r="DS319" s="125"/>
      <c r="DT319" s="123"/>
      <c r="DV319" s="125"/>
      <c r="DZ319" s="125"/>
    </row>
    <row r="320" spans="8:130" s="119" customFormat="1">
      <c r="H320" s="125"/>
      <c r="I320" s="123"/>
      <c r="K320" s="125"/>
      <c r="M320" s="125"/>
      <c r="N320" s="125"/>
      <c r="O320" s="123"/>
      <c r="Q320" s="125"/>
      <c r="S320" s="125"/>
      <c r="T320" s="125"/>
      <c r="U320" s="123"/>
      <c r="W320" s="125"/>
      <c r="Y320" s="125"/>
      <c r="Z320" s="125"/>
      <c r="AA320" s="91"/>
      <c r="AB320" s="39"/>
      <c r="AC320" s="39"/>
      <c r="AD320" s="39"/>
      <c r="AE320" s="39"/>
      <c r="AG320" s="38"/>
      <c r="AH320" s="35"/>
      <c r="AI320" s="37"/>
      <c r="AJ320" s="37"/>
      <c r="AK320" s="37"/>
      <c r="AL320" s="37"/>
      <c r="AM320" s="37"/>
      <c r="AN320" s="37"/>
      <c r="AO320" s="37"/>
      <c r="AP320" s="37"/>
      <c r="AQ320" s="37"/>
      <c r="AS320" s="125"/>
      <c r="AT320" s="123"/>
      <c r="AV320" s="125"/>
      <c r="AX320" s="125"/>
      <c r="AY320" s="125"/>
      <c r="AZ320" s="123"/>
      <c r="BB320" s="125"/>
      <c r="BD320" s="125"/>
      <c r="BE320" s="125"/>
      <c r="BF320" s="123"/>
      <c r="BH320" s="125"/>
      <c r="BJ320" s="125"/>
      <c r="BK320" s="125"/>
      <c r="BM320" s="125"/>
      <c r="BN320" s="123"/>
      <c r="BP320" s="125"/>
      <c r="BQ320" s="125"/>
      <c r="BR320" s="125"/>
      <c r="BW320" s="125"/>
      <c r="BX320" s="123"/>
      <c r="BZ320" s="125"/>
      <c r="CA320" s="125"/>
      <c r="CB320" s="125"/>
      <c r="CG320" s="125"/>
      <c r="CH320" s="123"/>
      <c r="CJ320" s="125"/>
      <c r="CK320" s="125"/>
      <c r="CL320" s="125"/>
      <c r="DC320" s="125"/>
      <c r="DD320" s="123"/>
      <c r="DF320" s="125"/>
      <c r="DJ320" s="125"/>
      <c r="DK320" s="125"/>
      <c r="DL320" s="123"/>
      <c r="DN320" s="125"/>
      <c r="DR320" s="125"/>
      <c r="DS320" s="125"/>
      <c r="DT320" s="123"/>
      <c r="DV320" s="125"/>
      <c r="DZ320" s="125"/>
    </row>
    <row r="321" spans="8:130" s="119" customFormat="1">
      <c r="H321" s="125"/>
      <c r="I321" s="123"/>
      <c r="K321" s="125"/>
      <c r="M321" s="125"/>
      <c r="N321" s="125"/>
      <c r="O321" s="123"/>
      <c r="Q321" s="125"/>
      <c r="S321" s="125"/>
      <c r="T321" s="125"/>
      <c r="U321" s="123"/>
      <c r="W321" s="125"/>
      <c r="Y321" s="125"/>
      <c r="Z321" s="125"/>
      <c r="AA321" s="91"/>
      <c r="AB321" s="39"/>
      <c r="AC321" s="39"/>
      <c r="AD321" s="39"/>
      <c r="AE321" s="39"/>
      <c r="AG321" s="38"/>
      <c r="AH321" s="35"/>
      <c r="AI321" s="37"/>
      <c r="AJ321" s="37"/>
      <c r="AK321" s="37"/>
      <c r="AL321" s="37"/>
      <c r="AM321" s="37"/>
      <c r="AN321" s="37"/>
      <c r="AO321" s="37"/>
      <c r="AP321" s="37"/>
      <c r="AQ321" s="37"/>
      <c r="AS321" s="125"/>
      <c r="AT321" s="123"/>
      <c r="AV321" s="125"/>
      <c r="AX321" s="125"/>
      <c r="AY321" s="125"/>
      <c r="AZ321" s="123"/>
      <c r="BB321" s="125"/>
      <c r="BD321" s="125"/>
      <c r="BE321" s="125"/>
      <c r="BF321" s="123"/>
      <c r="BH321" s="125"/>
      <c r="BJ321" s="125"/>
      <c r="BK321" s="125"/>
      <c r="BM321" s="125"/>
      <c r="BN321" s="123"/>
      <c r="BP321" s="125"/>
      <c r="BQ321" s="125"/>
      <c r="BR321" s="125"/>
      <c r="BW321" s="125"/>
      <c r="BX321" s="123"/>
      <c r="BZ321" s="125"/>
      <c r="CA321" s="125"/>
      <c r="CB321" s="125"/>
      <c r="CG321" s="125"/>
      <c r="CH321" s="123"/>
      <c r="CJ321" s="125"/>
      <c r="CK321" s="125"/>
      <c r="CL321" s="125"/>
      <c r="DC321" s="125"/>
      <c r="DD321" s="123"/>
      <c r="DF321" s="125"/>
      <c r="DJ321" s="125"/>
      <c r="DK321" s="125"/>
      <c r="DL321" s="123"/>
      <c r="DN321" s="125"/>
      <c r="DR321" s="125"/>
      <c r="DS321" s="125"/>
      <c r="DT321" s="123"/>
      <c r="DV321" s="125"/>
      <c r="DZ321" s="125"/>
    </row>
    <row r="322" spans="8:130" s="119" customFormat="1">
      <c r="H322" s="125"/>
      <c r="I322" s="123"/>
      <c r="K322" s="125"/>
      <c r="M322" s="125"/>
      <c r="N322" s="125"/>
      <c r="O322" s="123"/>
      <c r="Q322" s="125"/>
      <c r="S322" s="125"/>
      <c r="T322" s="125"/>
      <c r="U322" s="123"/>
      <c r="W322" s="125"/>
      <c r="Y322" s="125"/>
      <c r="Z322" s="125"/>
      <c r="AA322" s="91"/>
      <c r="AB322" s="39"/>
      <c r="AC322" s="39"/>
      <c r="AD322" s="39"/>
      <c r="AE322" s="39"/>
      <c r="AG322" s="38"/>
      <c r="AH322" s="35"/>
      <c r="AI322" s="37"/>
      <c r="AJ322" s="37"/>
      <c r="AK322" s="37"/>
      <c r="AL322" s="37"/>
      <c r="AM322" s="37"/>
      <c r="AN322" s="37"/>
      <c r="AO322" s="37"/>
      <c r="AP322" s="37"/>
      <c r="AQ322" s="37"/>
      <c r="AS322" s="125"/>
      <c r="AT322" s="123"/>
      <c r="AV322" s="125"/>
      <c r="AX322" s="125"/>
      <c r="AY322" s="125"/>
      <c r="AZ322" s="123"/>
      <c r="BB322" s="125"/>
      <c r="BD322" s="125"/>
      <c r="BE322" s="125"/>
      <c r="BF322" s="123"/>
      <c r="BH322" s="125"/>
      <c r="BJ322" s="125"/>
      <c r="BK322" s="125"/>
      <c r="BM322" s="125"/>
      <c r="BN322" s="123"/>
      <c r="BP322" s="125"/>
      <c r="BQ322" s="125"/>
      <c r="BR322" s="125"/>
      <c r="BW322" s="125"/>
      <c r="BX322" s="123"/>
      <c r="BZ322" s="125"/>
      <c r="CA322" s="125"/>
      <c r="CB322" s="125"/>
      <c r="CG322" s="125"/>
      <c r="CH322" s="123"/>
      <c r="CJ322" s="125"/>
      <c r="CK322" s="125"/>
      <c r="CL322" s="125"/>
      <c r="DC322" s="125"/>
      <c r="DD322" s="123"/>
      <c r="DF322" s="125"/>
      <c r="DJ322" s="125"/>
      <c r="DK322" s="125"/>
      <c r="DL322" s="123"/>
      <c r="DN322" s="125"/>
      <c r="DR322" s="125"/>
      <c r="DS322" s="125"/>
      <c r="DT322" s="123"/>
      <c r="DV322" s="125"/>
      <c r="DZ322" s="125"/>
    </row>
    <row r="323" spans="8:130" s="119" customFormat="1">
      <c r="H323" s="125"/>
      <c r="I323" s="123"/>
      <c r="K323" s="125"/>
      <c r="M323" s="125"/>
      <c r="N323" s="125"/>
      <c r="O323" s="123"/>
      <c r="Q323" s="125"/>
      <c r="S323" s="125"/>
      <c r="T323" s="125"/>
      <c r="U323" s="123"/>
      <c r="W323" s="125"/>
      <c r="Y323" s="125"/>
      <c r="Z323" s="125"/>
      <c r="AA323" s="91"/>
      <c r="AB323" s="39"/>
      <c r="AC323" s="39"/>
      <c r="AD323" s="39"/>
      <c r="AE323" s="39"/>
      <c r="AG323" s="38"/>
      <c r="AH323" s="35"/>
      <c r="AI323" s="37"/>
      <c r="AJ323" s="37"/>
      <c r="AK323" s="37"/>
      <c r="AL323" s="37"/>
      <c r="AM323" s="37"/>
      <c r="AN323" s="37"/>
      <c r="AO323" s="37"/>
      <c r="AP323" s="37"/>
      <c r="AQ323" s="37"/>
      <c r="AS323" s="125"/>
      <c r="AT323" s="123"/>
      <c r="AV323" s="125"/>
      <c r="AX323" s="125"/>
      <c r="AY323" s="125"/>
      <c r="AZ323" s="123"/>
      <c r="BB323" s="125"/>
      <c r="BD323" s="125"/>
      <c r="BE323" s="125"/>
      <c r="BF323" s="123"/>
      <c r="BH323" s="125"/>
      <c r="BJ323" s="125"/>
      <c r="BK323" s="125"/>
      <c r="BM323" s="125"/>
      <c r="BN323" s="123"/>
      <c r="BP323" s="125"/>
      <c r="BQ323" s="125"/>
      <c r="BR323" s="125"/>
      <c r="BW323" s="125"/>
      <c r="BX323" s="123"/>
      <c r="BZ323" s="125"/>
      <c r="CA323" s="125"/>
      <c r="CB323" s="125"/>
      <c r="CG323" s="125"/>
      <c r="CH323" s="123"/>
      <c r="CJ323" s="125"/>
      <c r="CK323" s="125"/>
      <c r="CL323" s="125"/>
      <c r="DC323" s="125"/>
      <c r="DD323" s="123"/>
      <c r="DF323" s="125"/>
      <c r="DJ323" s="125"/>
      <c r="DK323" s="125"/>
      <c r="DL323" s="123"/>
      <c r="DN323" s="125"/>
      <c r="DR323" s="125"/>
      <c r="DS323" s="125"/>
      <c r="DT323" s="123"/>
      <c r="DV323" s="125"/>
      <c r="DZ323" s="125"/>
    </row>
    <row r="324" spans="8:130" s="119" customFormat="1">
      <c r="H324" s="125"/>
      <c r="I324" s="123"/>
      <c r="K324" s="125"/>
      <c r="M324" s="125"/>
      <c r="N324" s="125"/>
      <c r="O324" s="123"/>
      <c r="Q324" s="125"/>
      <c r="S324" s="125"/>
      <c r="T324" s="125"/>
      <c r="U324" s="123"/>
      <c r="W324" s="125"/>
      <c r="Y324" s="125"/>
      <c r="Z324" s="125"/>
      <c r="AA324" s="91"/>
      <c r="AB324" s="39"/>
      <c r="AC324" s="39"/>
      <c r="AD324" s="39"/>
      <c r="AE324" s="39"/>
      <c r="AG324" s="38"/>
      <c r="AH324" s="35"/>
      <c r="AI324" s="37"/>
      <c r="AJ324" s="37"/>
      <c r="AK324" s="37"/>
      <c r="AL324" s="37"/>
      <c r="AM324" s="37"/>
      <c r="AN324" s="37"/>
      <c r="AO324" s="37"/>
      <c r="AP324" s="37"/>
      <c r="AQ324" s="37"/>
      <c r="AS324" s="125"/>
      <c r="AT324" s="123"/>
      <c r="AV324" s="125"/>
      <c r="AX324" s="125"/>
      <c r="AY324" s="125"/>
      <c r="AZ324" s="123"/>
      <c r="BB324" s="125"/>
      <c r="BD324" s="125"/>
      <c r="BE324" s="125"/>
      <c r="BF324" s="123"/>
      <c r="BH324" s="125"/>
      <c r="BJ324" s="125"/>
      <c r="BK324" s="125"/>
      <c r="BM324" s="125"/>
      <c r="BN324" s="123"/>
      <c r="BP324" s="125"/>
      <c r="BQ324" s="125"/>
      <c r="BR324" s="125"/>
      <c r="BW324" s="125"/>
      <c r="BX324" s="123"/>
      <c r="BZ324" s="125"/>
      <c r="CA324" s="125"/>
      <c r="CB324" s="125"/>
      <c r="CG324" s="125"/>
      <c r="CH324" s="123"/>
      <c r="CJ324" s="125"/>
      <c r="CK324" s="125"/>
      <c r="CL324" s="125"/>
      <c r="DC324" s="125"/>
      <c r="DD324" s="123"/>
      <c r="DF324" s="125"/>
      <c r="DJ324" s="125"/>
      <c r="DK324" s="125"/>
      <c r="DL324" s="123"/>
      <c r="DN324" s="125"/>
      <c r="DR324" s="125"/>
      <c r="DS324" s="125"/>
      <c r="DT324" s="123"/>
      <c r="DV324" s="125"/>
      <c r="DZ324" s="125"/>
    </row>
    <row r="325" spans="8:130" s="119" customFormat="1">
      <c r="H325" s="125"/>
      <c r="I325" s="123"/>
      <c r="K325" s="125"/>
      <c r="M325" s="125"/>
      <c r="N325" s="125"/>
      <c r="O325" s="123"/>
      <c r="Q325" s="125"/>
      <c r="S325" s="125"/>
      <c r="T325" s="125"/>
      <c r="U325" s="123"/>
      <c r="W325" s="125"/>
      <c r="Y325" s="125"/>
      <c r="Z325" s="125"/>
      <c r="AA325" s="91"/>
      <c r="AB325" s="39"/>
      <c r="AC325" s="39"/>
      <c r="AD325" s="39"/>
      <c r="AE325" s="39"/>
      <c r="AG325" s="38"/>
      <c r="AH325" s="35"/>
      <c r="AI325" s="37"/>
      <c r="AJ325" s="37"/>
      <c r="AK325" s="37"/>
      <c r="AL325" s="37"/>
      <c r="AM325" s="37"/>
      <c r="AN325" s="37"/>
      <c r="AO325" s="37"/>
      <c r="AP325" s="37"/>
      <c r="AQ325" s="37"/>
      <c r="AS325" s="125"/>
      <c r="AT325" s="123"/>
      <c r="AV325" s="125"/>
      <c r="AX325" s="125"/>
      <c r="AY325" s="125"/>
      <c r="AZ325" s="123"/>
      <c r="BB325" s="125"/>
      <c r="BD325" s="125"/>
      <c r="BE325" s="125"/>
      <c r="BF325" s="123"/>
      <c r="BH325" s="125"/>
      <c r="BJ325" s="125"/>
      <c r="BK325" s="125"/>
      <c r="BM325" s="125"/>
      <c r="BN325" s="123"/>
      <c r="BP325" s="125"/>
      <c r="BQ325" s="125"/>
      <c r="BR325" s="125"/>
      <c r="BW325" s="125"/>
      <c r="BX325" s="123"/>
      <c r="BZ325" s="125"/>
      <c r="CA325" s="125"/>
      <c r="CB325" s="125"/>
      <c r="CG325" s="125"/>
      <c r="CH325" s="123"/>
      <c r="CJ325" s="125"/>
      <c r="CK325" s="125"/>
      <c r="CL325" s="125"/>
      <c r="DC325" s="125"/>
      <c r="DD325" s="123"/>
      <c r="DF325" s="125"/>
      <c r="DJ325" s="125"/>
      <c r="DK325" s="125"/>
      <c r="DL325" s="123"/>
      <c r="DN325" s="125"/>
      <c r="DR325" s="125"/>
      <c r="DS325" s="125"/>
      <c r="DT325" s="123"/>
      <c r="DV325" s="125"/>
      <c r="DZ325" s="125"/>
    </row>
    <row r="326" spans="8:130" s="119" customFormat="1">
      <c r="H326" s="125"/>
      <c r="I326" s="123"/>
      <c r="K326" s="125"/>
      <c r="M326" s="125"/>
      <c r="N326" s="125"/>
      <c r="O326" s="123"/>
      <c r="Q326" s="125"/>
      <c r="S326" s="125"/>
      <c r="T326" s="125"/>
      <c r="U326" s="123"/>
      <c r="W326" s="125"/>
      <c r="Y326" s="125"/>
      <c r="Z326" s="125"/>
      <c r="AA326" s="91"/>
      <c r="AB326" s="39"/>
      <c r="AC326" s="39"/>
      <c r="AD326" s="39"/>
      <c r="AE326" s="39"/>
      <c r="AG326" s="38"/>
      <c r="AH326" s="35"/>
      <c r="AI326" s="37"/>
      <c r="AJ326" s="37"/>
      <c r="AK326" s="37"/>
      <c r="AL326" s="37"/>
      <c r="AM326" s="37"/>
      <c r="AN326" s="37"/>
      <c r="AO326" s="37"/>
      <c r="AP326" s="37"/>
      <c r="AQ326" s="37"/>
      <c r="AS326" s="125"/>
      <c r="AT326" s="123"/>
      <c r="AV326" s="125"/>
      <c r="AX326" s="125"/>
      <c r="AY326" s="125"/>
      <c r="AZ326" s="123"/>
      <c r="BB326" s="125"/>
      <c r="BD326" s="125"/>
      <c r="BE326" s="125"/>
      <c r="BF326" s="123"/>
      <c r="BH326" s="125"/>
      <c r="BJ326" s="125"/>
      <c r="BK326" s="125"/>
      <c r="BM326" s="125"/>
      <c r="BN326" s="123"/>
      <c r="BP326" s="125"/>
      <c r="BQ326" s="125"/>
      <c r="BR326" s="125"/>
      <c r="BW326" s="125"/>
      <c r="BX326" s="123"/>
      <c r="BZ326" s="125"/>
      <c r="CA326" s="125"/>
      <c r="CB326" s="125"/>
      <c r="CG326" s="125"/>
      <c r="CH326" s="123"/>
      <c r="CJ326" s="125"/>
      <c r="CK326" s="125"/>
      <c r="CL326" s="125"/>
      <c r="DC326" s="125"/>
      <c r="DD326" s="123"/>
      <c r="DF326" s="125"/>
      <c r="DJ326" s="125"/>
      <c r="DK326" s="125"/>
      <c r="DL326" s="123"/>
      <c r="DN326" s="125"/>
      <c r="DR326" s="125"/>
      <c r="DS326" s="125"/>
      <c r="DT326" s="123"/>
      <c r="DV326" s="125"/>
      <c r="DZ326" s="125"/>
    </row>
    <row r="327" spans="8:130" s="119" customFormat="1">
      <c r="H327" s="125"/>
      <c r="I327" s="123"/>
      <c r="K327" s="125"/>
      <c r="M327" s="125"/>
      <c r="N327" s="125"/>
      <c r="O327" s="123"/>
      <c r="Q327" s="125"/>
      <c r="S327" s="125"/>
      <c r="T327" s="125"/>
      <c r="U327" s="123"/>
      <c r="W327" s="125"/>
      <c r="Y327" s="125"/>
      <c r="Z327" s="125"/>
      <c r="AA327" s="91"/>
      <c r="AB327" s="39"/>
      <c r="AC327" s="39"/>
      <c r="AD327" s="39"/>
      <c r="AE327" s="39"/>
      <c r="AG327" s="38"/>
      <c r="AH327" s="35"/>
      <c r="AI327" s="37"/>
      <c r="AJ327" s="37"/>
      <c r="AK327" s="37"/>
      <c r="AL327" s="37"/>
      <c r="AM327" s="37"/>
      <c r="AN327" s="37"/>
      <c r="AO327" s="37"/>
      <c r="AP327" s="37"/>
      <c r="AQ327" s="37"/>
      <c r="AS327" s="125"/>
      <c r="AT327" s="123"/>
      <c r="AV327" s="125"/>
      <c r="AX327" s="125"/>
      <c r="AY327" s="125"/>
      <c r="AZ327" s="123"/>
      <c r="BB327" s="125"/>
      <c r="BD327" s="125"/>
      <c r="BE327" s="125"/>
      <c r="BF327" s="123"/>
      <c r="BH327" s="125"/>
      <c r="BJ327" s="125"/>
      <c r="BK327" s="125"/>
      <c r="BM327" s="125"/>
      <c r="BN327" s="123"/>
      <c r="BP327" s="125"/>
      <c r="BQ327" s="125"/>
      <c r="BR327" s="125"/>
      <c r="BW327" s="125"/>
      <c r="BX327" s="123"/>
      <c r="BZ327" s="125"/>
      <c r="CA327" s="125"/>
      <c r="CB327" s="125"/>
      <c r="CG327" s="125"/>
      <c r="CH327" s="123"/>
      <c r="CJ327" s="125"/>
      <c r="CK327" s="125"/>
      <c r="CL327" s="125"/>
      <c r="DC327" s="125"/>
      <c r="DD327" s="123"/>
      <c r="DF327" s="125"/>
      <c r="DJ327" s="125"/>
      <c r="DK327" s="125"/>
      <c r="DL327" s="123"/>
      <c r="DN327" s="125"/>
      <c r="DR327" s="125"/>
      <c r="DS327" s="125"/>
      <c r="DT327" s="123"/>
      <c r="DV327" s="125"/>
      <c r="DZ327" s="125"/>
    </row>
    <row r="328" spans="8:130" s="119" customFormat="1">
      <c r="H328" s="125"/>
      <c r="I328" s="123"/>
      <c r="K328" s="125"/>
      <c r="M328" s="125"/>
      <c r="N328" s="125"/>
      <c r="O328" s="123"/>
      <c r="Q328" s="125"/>
      <c r="S328" s="125"/>
      <c r="T328" s="125"/>
      <c r="U328" s="123"/>
      <c r="W328" s="125"/>
      <c r="Y328" s="125"/>
      <c r="Z328" s="125"/>
      <c r="AA328" s="91"/>
      <c r="AB328" s="39"/>
      <c r="AC328" s="39"/>
      <c r="AD328" s="39"/>
      <c r="AE328" s="39"/>
      <c r="AG328" s="38"/>
      <c r="AH328" s="35"/>
      <c r="AI328" s="37"/>
      <c r="AJ328" s="37"/>
      <c r="AK328" s="37"/>
      <c r="AL328" s="37"/>
      <c r="AM328" s="37"/>
      <c r="AN328" s="37"/>
      <c r="AO328" s="37"/>
      <c r="AP328" s="37"/>
      <c r="AQ328" s="37"/>
      <c r="AS328" s="125"/>
      <c r="AT328" s="123"/>
      <c r="AV328" s="125"/>
      <c r="AX328" s="125"/>
      <c r="AY328" s="125"/>
      <c r="AZ328" s="123"/>
      <c r="BB328" s="125"/>
      <c r="BD328" s="125"/>
      <c r="BE328" s="125"/>
      <c r="BF328" s="123"/>
      <c r="BH328" s="125"/>
      <c r="BJ328" s="125"/>
      <c r="BK328" s="125"/>
      <c r="BM328" s="125"/>
      <c r="BN328" s="123"/>
      <c r="BP328" s="125"/>
      <c r="BQ328" s="125"/>
      <c r="BR328" s="125"/>
      <c r="BW328" s="125"/>
      <c r="BX328" s="123"/>
      <c r="BZ328" s="125"/>
      <c r="CA328" s="125"/>
      <c r="CB328" s="125"/>
      <c r="CG328" s="125"/>
      <c r="CH328" s="123"/>
      <c r="CJ328" s="125"/>
      <c r="CK328" s="125"/>
      <c r="CL328" s="125"/>
      <c r="DC328" s="125"/>
      <c r="DD328" s="123"/>
      <c r="DF328" s="125"/>
      <c r="DJ328" s="125"/>
      <c r="DK328" s="125"/>
      <c r="DL328" s="123"/>
      <c r="DN328" s="125"/>
      <c r="DR328" s="125"/>
      <c r="DS328" s="125"/>
      <c r="DT328" s="123"/>
      <c r="DV328" s="125"/>
      <c r="DZ328" s="125"/>
    </row>
    <row r="329" spans="8:130" s="119" customFormat="1">
      <c r="H329" s="125"/>
      <c r="I329" s="123"/>
      <c r="K329" s="125"/>
      <c r="M329" s="125"/>
      <c r="N329" s="125"/>
      <c r="O329" s="123"/>
      <c r="Q329" s="125"/>
      <c r="S329" s="125"/>
      <c r="T329" s="125"/>
      <c r="U329" s="123"/>
      <c r="W329" s="125"/>
      <c r="Y329" s="125"/>
      <c r="Z329" s="125"/>
      <c r="AA329" s="91"/>
      <c r="AB329" s="39"/>
      <c r="AC329" s="39"/>
      <c r="AD329" s="39"/>
      <c r="AE329" s="39"/>
      <c r="AG329" s="38"/>
      <c r="AH329" s="35"/>
      <c r="AI329" s="37"/>
      <c r="AJ329" s="37"/>
      <c r="AK329" s="37"/>
      <c r="AL329" s="37"/>
      <c r="AM329" s="37"/>
      <c r="AN329" s="37"/>
      <c r="AO329" s="37"/>
      <c r="AP329" s="37"/>
      <c r="AQ329" s="37"/>
      <c r="AS329" s="125"/>
      <c r="AT329" s="123"/>
      <c r="AV329" s="125"/>
      <c r="AX329" s="125"/>
      <c r="AY329" s="125"/>
      <c r="AZ329" s="123"/>
      <c r="BB329" s="125"/>
      <c r="BD329" s="125"/>
      <c r="BE329" s="125"/>
      <c r="BF329" s="123"/>
      <c r="BH329" s="125"/>
      <c r="BJ329" s="125"/>
      <c r="BK329" s="125"/>
      <c r="BM329" s="125"/>
      <c r="BN329" s="123"/>
      <c r="BP329" s="125"/>
      <c r="BQ329" s="125"/>
      <c r="BR329" s="125"/>
      <c r="BW329" s="125"/>
      <c r="BX329" s="123"/>
      <c r="BZ329" s="125"/>
      <c r="CA329" s="125"/>
      <c r="CB329" s="125"/>
      <c r="CG329" s="125"/>
      <c r="CH329" s="123"/>
      <c r="CJ329" s="125"/>
      <c r="CK329" s="125"/>
      <c r="CL329" s="125"/>
      <c r="DC329" s="125"/>
      <c r="DD329" s="123"/>
      <c r="DF329" s="125"/>
      <c r="DJ329" s="125"/>
      <c r="DK329" s="125"/>
      <c r="DL329" s="123"/>
      <c r="DN329" s="125"/>
      <c r="DR329" s="125"/>
      <c r="DS329" s="125"/>
      <c r="DT329" s="123"/>
      <c r="DV329" s="125"/>
      <c r="DZ329" s="125"/>
    </row>
    <row r="330" spans="8:130" s="119" customFormat="1">
      <c r="H330" s="125"/>
      <c r="I330" s="123"/>
      <c r="K330" s="125"/>
      <c r="M330" s="125"/>
      <c r="N330" s="125"/>
      <c r="O330" s="123"/>
      <c r="Q330" s="125"/>
      <c r="S330" s="125"/>
      <c r="T330" s="125"/>
      <c r="U330" s="123"/>
      <c r="W330" s="125"/>
      <c r="Y330" s="125"/>
      <c r="Z330" s="125"/>
      <c r="AA330" s="91"/>
      <c r="AB330" s="39"/>
      <c r="AC330" s="39"/>
      <c r="AD330" s="39"/>
      <c r="AE330" s="39"/>
      <c r="AG330" s="38"/>
      <c r="AH330" s="35"/>
      <c r="AI330" s="37"/>
      <c r="AJ330" s="37"/>
      <c r="AK330" s="37"/>
      <c r="AL330" s="37"/>
      <c r="AM330" s="37"/>
      <c r="AN330" s="37"/>
      <c r="AO330" s="37"/>
      <c r="AP330" s="37"/>
      <c r="AQ330" s="37"/>
      <c r="AS330" s="125"/>
      <c r="AT330" s="123"/>
      <c r="AV330" s="125"/>
      <c r="AX330" s="125"/>
      <c r="AY330" s="125"/>
      <c r="AZ330" s="123"/>
      <c r="BB330" s="125"/>
      <c r="BD330" s="125"/>
      <c r="BE330" s="125"/>
      <c r="BF330" s="123"/>
      <c r="BH330" s="125"/>
      <c r="BJ330" s="125"/>
      <c r="BK330" s="125"/>
      <c r="BM330" s="125"/>
      <c r="BN330" s="123"/>
      <c r="BP330" s="125"/>
      <c r="BQ330" s="125"/>
      <c r="BR330" s="125"/>
      <c r="BW330" s="125"/>
      <c r="BX330" s="123"/>
      <c r="BZ330" s="125"/>
      <c r="CA330" s="125"/>
      <c r="CB330" s="125"/>
      <c r="CG330" s="125"/>
      <c r="CH330" s="123"/>
      <c r="CJ330" s="125"/>
      <c r="CK330" s="125"/>
      <c r="CL330" s="125"/>
      <c r="DC330" s="125"/>
      <c r="DD330" s="123"/>
      <c r="DF330" s="125"/>
      <c r="DJ330" s="125"/>
      <c r="DK330" s="125"/>
      <c r="DL330" s="123"/>
      <c r="DN330" s="125"/>
      <c r="DR330" s="125"/>
      <c r="DS330" s="125"/>
      <c r="DT330" s="123"/>
      <c r="DV330" s="125"/>
      <c r="DZ330" s="125"/>
    </row>
    <row r="331" spans="8:130" s="119" customFormat="1">
      <c r="H331" s="125"/>
      <c r="I331" s="123"/>
      <c r="K331" s="125"/>
      <c r="M331" s="125"/>
      <c r="N331" s="125"/>
      <c r="O331" s="123"/>
      <c r="Q331" s="125"/>
      <c r="S331" s="125"/>
      <c r="T331" s="125"/>
      <c r="U331" s="123"/>
      <c r="W331" s="125"/>
      <c r="Y331" s="125"/>
      <c r="Z331" s="125"/>
      <c r="AA331" s="91"/>
      <c r="AB331" s="39"/>
      <c r="AC331" s="39"/>
      <c r="AD331" s="39"/>
      <c r="AE331" s="39"/>
      <c r="AG331" s="38"/>
      <c r="AH331" s="35"/>
      <c r="AI331" s="37"/>
      <c r="AJ331" s="37"/>
      <c r="AK331" s="37"/>
      <c r="AL331" s="37"/>
      <c r="AM331" s="37"/>
      <c r="AN331" s="37"/>
      <c r="AO331" s="37"/>
      <c r="AP331" s="37"/>
      <c r="AQ331" s="37"/>
      <c r="AS331" s="125"/>
      <c r="AT331" s="123"/>
      <c r="AV331" s="125"/>
      <c r="AX331" s="125"/>
      <c r="AY331" s="125"/>
      <c r="AZ331" s="123"/>
      <c r="BB331" s="125"/>
      <c r="BD331" s="125"/>
      <c r="BE331" s="125"/>
      <c r="BF331" s="123"/>
      <c r="BH331" s="125"/>
      <c r="BJ331" s="125"/>
      <c r="BK331" s="125"/>
      <c r="BM331" s="125"/>
      <c r="BN331" s="123"/>
      <c r="BP331" s="125"/>
      <c r="BQ331" s="125"/>
      <c r="BR331" s="125"/>
      <c r="BW331" s="125"/>
      <c r="BX331" s="123"/>
      <c r="BZ331" s="125"/>
      <c r="CA331" s="125"/>
      <c r="CB331" s="125"/>
      <c r="CG331" s="125"/>
      <c r="CH331" s="123"/>
      <c r="CJ331" s="125"/>
      <c r="CK331" s="125"/>
      <c r="CL331" s="125"/>
      <c r="DC331" s="125"/>
      <c r="DD331" s="123"/>
      <c r="DF331" s="125"/>
      <c r="DJ331" s="125"/>
      <c r="DK331" s="125"/>
      <c r="DL331" s="123"/>
      <c r="DN331" s="125"/>
      <c r="DR331" s="125"/>
      <c r="DS331" s="125"/>
      <c r="DT331" s="123"/>
      <c r="DV331" s="125"/>
      <c r="DZ331" s="125"/>
    </row>
    <row r="332" spans="8:130" s="119" customFormat="1">
      <c r="H332" s="125"/>
      <c r="I332" s="123"/>
      <c r="K332" s="125"/>
      <c r="M332" s="125"/>
      <c r="N332" s="125"/>
      <c r="O332" s="123"/>
      <c r="Q332" s="125"/>
      <c r="S332" s="125"/>
      <c r="T332" s="125"/>
      <c r="U332" s="123"/>
      <c r="W332" s="125"/>
      <c r="Y332" s="125"/>
      <c r="Z332" s="125"/>
      <c r="AA332" s="91"/>
      <c r="AB332" s="39"/>
      <c r="AC332" s="39"/>
      <c r="AD332" s="39"/>
      <c r="AE332" s="39"/>
      <c r="AG332" s="38"/>
      <c r="AH332" s="35"/>
      <c r="AI332" s="37"/>
      <c r="AJ332" s="37"/>
      <c r="AK332" s="37"/>
      <c r="AL332" s="37"/>
      <c r="AM332" s="37"/>
      <c r="AN332" s="37"/>
      <c r="AO332" s="37"/>
      <c r="AP332" s="37"/>
      <c r="AQ332" s="37"/>
      <c r="AS332" s="125"/>
      <c r="AT332" s="123"/>
      <c r="AV332" s="125"/>
      <c r="AX332" s="125"/>
      <c r="AY332" s="125"/>
      <c r="AZ332" s="123"/>
      <c r="BB332" s="125"/>
      <c r="BD332" s="125"/>
      <c r="BE332" s="125"/>
      <c r="BF332" s="123"/>
      <c r="BH332" s="125"/>
      <c r="BJ332" s="125"/>
      <c r="BK332" s="125"/>
      <c r="BM332" s="125"/>
      <c r="BN332" s="123"/>
      <c r="BP332" s="125"/>
      <c r="BQ332" s="125"/>
      <c r="BR332" s="125"/>
      <c r="BW332" s="125"/>
      <c r="BX332" s="123"/>
      <c r="BZ332" s="125"/>
      <c r="CA332" s="125"/>
      <c r="CB332" s="125"/>
      <c r="CG332" s="125"/>
      <c r="CH332" s="123"/>
      <c r="CJ332" s="125"/>
      <c r="CK332" s="125"/>
      <c r="CL332" s="125"/>
      <c r="DC332" s="125"/>
      <c r="DD332" s="123"/>
      <c r="DF332" s="125"/>
      <c r="DJ332" s="125"/>
      <c r="DK332" s="125"/>
      <c r="DL332" s="123"/>
      <c r="DN332" s="125"/>
      <c r="DR332" s="125"/>
      <c r="DS332" s="125"/>
      <c r="DT332" s="123"/>
      <c r="DV332" s="125"/>
      <c r="DZ332" s="125"/>
    </row>
    <row r="333" spans="8:130" s="119" customFormat="1">
      <c r="H333" s="125"/>
      <c r="I333" s="123"/>
      <c r="K333" s="125"/>
      <c r="M333" s="125"/>
      <c r="N333" s="125"/>
      <c r="O333" s="123"/>
      <c r="Q333" s="125"/>
      <c r="S333" s="125"/>
      <c r="T333" s="125"/>
      <c r="U333" s="123"/>
      <c r="W333" s="125"/>
      <c r="Y333" s="125"/>
      <c r="Z333" s="125"/>
      <c r="AA333" s="91"/>
      <c r="AB333" s="39"/>
      <c r="AC333" s="39"/>
      <c r="AD333" s="39"/>
      <c r="AE333" s="39"/>
      <c r="AG333" s="38"/>
      <c r="AH333" s="35"/>
      <c r="AI333" s="37"/>
      <c r="AJ333" s="37"/>
      <c r="AK333" s="37"/>
      <c r="AL333" s="37"/>
      <c r="AM333" s="37"/>
      <c r="AN333" s="37"/>
      <c r="AO333" s="37"/>
      <c r="AP333" s="37"/>
      <c r="AQ333" s="37"/>
      <c r="AS333" s="125"/>
      <c r="AT333" s="123"/>
      <c r="AV333" s="125"/>
      <c r="AX333" s="125"/>
      <c r="AY333" s="125"/>
      <c r="AZ333" s="123"/>
      <c r="BB333" s="125"/>
      <c r="BD333" s="125"/>
      <c r="BE333" s="125"/>
      <c r="BF333" s="123"/>
      <c r="BH333" s="125"/>
      <c r="BJ333" s="125"/>
      <c r="BK333" s="125"/>
      <c r="BM333" s="125"/>
      <c r="BN333" s="123"/>
      <c r="BP333" s="125"/>
      <c r="BQ333" s="125"/>
      <c r="BR333" s="125"/>
      <c r="BW333" s="125"/>
      <c r="BX333" s="123"/>
      <c r="BZ333" s="125"/>
      <c r="CA333" s="125"/>
      <c r="CB333" s="125"/>
      <c r="CG333" s="125"/>
      <c r="CH333" s="123"/>
      <c r="CJ333" s="125"/>
      <c r="CK333" s="125"/>
      <c r="CL333" s="125"/>
      <c r="DC333" s="125"/>
      <c r="DD333" s="123"/>
      <c r="DF333" s="125"/>
      <c r="DJ333" s="125"/>
      <c r="DK333" s="125"/>
      <c r="DL333" s="123"/>
      <c r="DN333" s="125"/>
      <c r="DR333" s="125"/>
      <c r="DS333" s="125"/>
      <c r="DT333" s="123"/>
      <c r="DV333" s="125"/>
      <c r="DZ333" s="125"/>
    </row>
    <row r="334" spans="8:130" s="119" customFormat="1">
      <c r="H334" s="125"/>
      <c r="I334" s="123"/>
      <c r="K334" s="125"/>
      <c r="M334" s="125"/>
      <c r="N334" s="125"/>
      <c r="O334" s="123"/>
      <c r="Q334" s="125"/>
      <c r="S334" s="125"/>
      <c r="T334" s="125"/>
      <c r="U334" s="123"/>
      <c r="W334" s="125"/>
      <c r="Y334" s="125"/>
      <c r="Z334" s="125"/>
      <c r="AA334" s="91"/>
      <c r="AB334" s="39"/>
      <c r="AC334" s="39"/>
      <c r="AD334" s="39"/>
      <c r="AE334" s="39"/>
      <c r="AG334" s="38"/>
      <c r="AH334" s="35"/>
      <c r="AI334" s="37"/>
      <c r="AJ334" s="37"/>
      <c r="AK334" s="37"/>
      <c r="AL334" s="37"/>
      <c r="AM334" s="37"/>
      <c r="AN334" s="37"/>
      <c r="AO334" s="37"/>
      <c r="AP334" s="37"/>
      <c r="AQ334" s="37"/>
      <c r="AS334" s="125"/>
      <c r="AT334" s="123"/>
      <c r="AV334" s="125"/>
      <c r="AX334" s="125"/>
      <c r="AY334" s="125"/>
      <c r="AZ334" s="123"/>
      <c r="BB334" s="125"/>
      <c r="BD334" s="125"/>
      <c r="BE334" s="125"/>
      <c r="BF334" s="123"/>
      <c r="BH334" s="125"/>
      <c r="BJ334" s="125"/>
      <c r="BK334" s="125"/>
      <c r="BM334" s="125"/>
      <c r="BN334" s="123"/>
      <c r="BP334" s="125"/>
      <c r="BQ334" s="125"/>
      <c r="BR334" s="125"/>
      <c r="BW334" s="125"/>
      <c r="BX334" s="123"/>
      <c r="BZ334" s="125"/>
      <c r="CA334" s="125"/>
      <c r="CB334" s="125"/>
      <c r="CG334" s="125"/>
      <c r="CH334" s="123"/>
      <c r="CJ334" s="125"/>
      <c r="CK334" s="125"/>
      <c r="CL334" s="125"/>
      <c r="DC334" s="125"/>
      <c r="DD334" s="123"/>
      <c r="DF334" s="125"/>
      <c r="DJ334" s="125"/>
      <c r="DK334" s="125"/>
      <c r="DL334" s="123"/>
      <c r="DN334" s="125"/>
      <c r="DR334" s="125"/>
      <c r="DS334" s="125"/>
      <c r="DT334" s="123"/>
      <c r="DV334" s="125"/>
      <c r="DZ334" s="125"/>
    </row>
    <row r="335" spans="8:130" s="119" customFormat="1">
      <c r="H335" s="125"/>
      <c r="I335" s="123"/>
      <c r="K335" s="125"/>
      <c r="M335" s="125"/>
      <c r="N335" s="125"/>
      <c r="O335" s="123"/>
      <c r="Q335" s="125"/>
      <c r="S335" s="125"/>
      <c r="T335" s="125"/>
      <c r="U335" s="123"/>
      <c r="W335" s="125"/>
      <c r="Y335" s="125"/>
      <c r="Z335" s="125"/>
      <c r="AA335" s="91"/>
      <c r="AB335" s="39"/>
      <c r="AC335" s="39"/>
      <c r="AD335" s="39"/>
      <c r="AE335" s="39"/>
      <c r="AG335" s="38"/>
      <c r="AH335" s="35"/>
      <c r="AI335" s="37"/>
      <c r="AJ335" s="37"/>
      <c r="AK335" s="37"/>
      <c r="AL335" s="37"/>
      <c r="AM335" s="37"/>
      <c r="AN335" s="37"/>
      <c r="AO335" s="37"/>
      <c r="AP335" s="37"/>
      <c r="AQ335" s="37"/>
      <c r="AS335" s="125"/>
      <c r="AT335" s="123"/>
      <c r="AV335" s="125"/>
      <c r="AX335" s="125"/>
      <c r="AY335" s="125"/>
      <c r="AZ335" s="123"/>
      <c r="BB335" s="125"/>
      <c r="BD335" s="125"/>
      <c r="BE335" s="125"/>
      <c r="BF335" s="123"/>
      <c r="BH335" s="125"/>
      <c r="BJ335" s="125"/>
      <c r="BK335" s="125"/>
      <c r="BM335" s="125"/>
      <c r="BN335" s="123"/>
      <c r="BP335" s="125"/>
      <c r="BQ335" s="125"/>
      <c r="BR335" s="125"/>
      <c r="BW335" s="125"/>
      <c r="BX335" s="123"/>
      <c r="BZ335" s="125"/>
      <c r="CA335" s="125"/>
      <c r="CB335" s="125"/>
      <c r="CG335" s="125"/>
      <c r="CH335" s="123"/>
      <c r="CJ335" s="125"/>
      <c r="CK335" s="125"/>
      <c r="CL335" s="125"/>
      <c r="DC335" s="125"/>
      <c r="DD335" s="123"/>
      <c r="DF335" s="125"/>
      <c r="DJ335" s="125"/>
      <c r="DK335" s="125"/>
      <c r="DL335" s="123"/>
      <c r="DN335" s="125"/>
      <c r="DR335" s="125"/>
      <c r="DS335" s="125"/>
      <c r="DT335" s="123"/>
      <c r="DV335" s="125"/>
      <c r="DZ335" s="125"/>
    </row>
    <row r="336" spans="8:130" s="119" customFormat="1">
      <c r="H336" s="125"/>
      <c r="I336" s="123"/>
      <c r="K336" s="125"/>
      <c r="M336" s="125"/>
      <c r="N336" s="125"/>
      <c r="O336" s="123"/>
      <c r="Q336" s="125"/>
      <c r="S336" s="125"/>
      <c r="T336" s="125"/>
      <c r="U336" s="123"/>
      <c r="W336" s="125"/>
      <c r="Y336" s="125"/>
      <c r="Z336" s="125"/>
      <c r="AA336" s="91"/>
      <c r="AB336" s="39"/>
      <c r="AC336" s="39"/>
      <c r="AD336" s="39"/>
      <c r="AE336" s="39"/>
      <c r="AG336" s="38"/>
      <c r="AH336" s="35"/>
      <c r="AI336" s="37"/>
      <c r="AJ336" s="37"/>
      <c r="AK336" s="37"/>
      <c r="AL336" s="37"/>
      <c r="AM336" s="37"/>
      <c r="AN336" s="37"/>
      <c r="AO336" s="37"/>
      <c r="AP336" s="37"/>
      <c r="AQ336" s="37"/>
      <c r="AS336" s="125"/>
      <c r="AT336" s="123"/>
      <c r="AV336" s="125"/>
      <c r="AX336" s="125"/>
      <c r="AY336" s="125"/>
      <c r="AZ336" s="123"/>
      <c r="BB336" s="125"/>
      <c r="BD336" s="125"/>
      <c r="BE336" s="125"/>
      <c r="BF336" s="123"/>
      <c r="BH336" s="125"/>
      <c r="BJ336" s="125"/>
      <c r="BK336" s="125"/>
      <c r="BM336" s="125"/>
      <c r="BN336" s="123"/>
      <c r="BP336" s="125"/>
      <c r="BQ336" s="125"/>
      <c r="BR336" s="125"/>
      <c r="BW336" s="125"/>
      <c r="BX336" s="123"/>
      <c r="BZ336" s="125"/>
      <c r="CA336" s="125"/>
      <c r="CB336" s="125"/>
      <c r="CG336" s="125"/>
      <c r="CH336" s="123"/>
      <c r="CJ336" s="125"/>
      <c r="CK336" s="125"/>
      <c r="CL336" s="125"/>
      <c r="DC336" s="125"/>
      <c r="DD336" s="123"/>
      <c r="DF336" s="125"/>
      <c r="DJ336" s="125"/>
      <c r="DK336" s="125"/>
      <c r="DL336" s="123"/>
      <c r="DN336" s="125"/>
      <c r="DR336" s="125"/>
      <c r="DS336" s="125"/>
      <c r="DT336" s="123"/>
      <c r="DV336" s="125"/>
      <c r="DZ336" s="125"/>
    </row>
    <row r="337" spans="8:130" s="119" customFormat="1">
      <c r="H337" s="125"/>
      <c r="I337" s="123"/>
      <c r="K337" s="125"/>
      <c r="M337" s="125"/>
      <c r="N337" s="125"/>
      <c r="O337" s="123"/>
      <c r="Q337" s="125"/>
      <c r="S337" s="125"/>
      <c r="T337" s="125"/>
      <c r="U337" s="123"/>
      <c r="W337" s="125"/>
      <c r="Y337" s="125"/>
      <c r="Z337" s="125"/>
      <c r="AA337" s="91"/>
      <c r="AB337" s="39"/>
      <c r="AC337" s="39"/>
      <c r="AD337" s="39"/>
      <c r="AE337" s="39"/>
      <c r="AG337" s="38"/>
      <c r="AH337" s="35"/>
      <c r="AI337" s="37"/>
      <c r="AJ337" s="37"/>
      <c r="AK337" s="37"/>
      <c r="AL337" s="37"/>
      <c r="AM337" s="37"/>
      <c r="AN337" s="37"/>
      <c r="AO337" s="37"/>
      <c r="AP337" s="37"/>
      <c r="AQ337" s="37"/>
      <c r="AS337" s="125"/>
      <c r="AT337" s="123"/>
      <c r="AV337" s="125"/>
      <c r="AX337" s="125"/>
      <c r="AY337" s="125"/>
      <c r="AZ337" s="123"/>
      <c r="BB337" s="125"/>
      <c r="BD337" s="125"/>
      <c r="BE337" s="125"/>
      <c r="BF337" s="123"/>
      <c r="BH337" s="125"/>
      <c r="BJ337" s="125"/>
      <c r="BK337" s="125"/>
      <c r="BM337" s="125"/>
      <c r="BN337" s="123"/>
      <c r="BP337" s="125"/>
      <c r="BQ337" s="125"/>
      <c r="BR337" s="125"/>
      <c r="BW337" s="125"/>
      <c r="BX337" s="123"/>
      <c r="BZ337" s="125"/>
      <c r="CA337" s="125"/>
      <c r="CB337" s="125"/>
      <c r="CG337" s="125"/>
      <c r="CH337" s="123"/>
      <c r="CJ337" s="125"/>
      <c r="CK337" s="125"/>
      <c r="CL337" s="125"/>
      <c r="DC337" s="125"/>
      <c r="DD337" s="123"/>
      <c r="DF337" s="125"/>
      <c r="DJ337" s="125"/>
      <c r="DK337" s="125"/>
      <c r="DL337" s="123"/>
      <c r="DN337" s="125"/>
      <c r="DR337" s="125"/>
      <c r="DS337" s="125"/>
      <c r="DT337" s="123"/>
      <c r="DV337" s="125"/>
      <c r="DZ337" s="125"/>
    </row>
    <row r="338" spans="8:130" s="119" customFormat="1">
      <c r="H338" s="125"/>
      <c r="I338" s="123"/>
      <c r="K338" s="125"/>
      <c r="M338" s="125"/>
      <c r="N338" s="125"/>
      <c r="O338" s="123"/>
      <c r="Q338" s="125"/>
      <c r="S338" s="125"/>
      <c r="T338" s="125"/>
      <c r="U338" s="123"/>
      <c r="W338" s="125"/>
      <c r="Y338" s="125"/>
      <c r="Z338" s="125"/>
      <c r="AA338" s="91"/>
      <c r="AB338" s="39"/>
      <c r="AC338" s="39"/>
      <c r="AD338" s="39"/>
      <c r="AE338" s="39"/>
      <c r="AG338" s="38"/>
      <c r="AH338" s="35"/>
      <c r="AI338" s="37"/>
      <c r="AJ338" s="37"/>
      <c r="AK338" s="37"/>
      <c r="AL338" s="37"/>
      <c r="AM338" s="37"/>
      <c r="AN338" s="37"/>
      <c r="AO338" s="37"/>
      <c r="AP338" s="37"/>
      <c r="AQ338" s="37"/>
      <c r="AS338" s="125"/>
      <c r="AT338" s="123"/>
      <c r="AV338" s="125"/>
      <c r="AX338" s="125"/>
      <c r="AY338" s="125"/>
      <c r="AZ338" s="123"/>
      <c r="BB338" s="125"/>
      <c r="BD338" s="125"/>
      <c r="BE338" s="125"/>
      <c r="BF338" s="123"/>
      <c r="BH338" s="125"/>
      <c r="BJ338" s="125"/>
      <c r="BK338" s="125"/>
      <c r="BM338" s="125"/>
      <c r="BN338" s="123"/>
      <c r="BP338" s="125"/>
      <c r="BQ338" s="125"/>
      <c r="BR338" s="125"/>
      <c r="BW338" s="125"/>
      <c r="BX338" s="123"/>
      <c r="BZ338" s="125"/>
      <c r="CA338" s="125"/>
      <c r="CB338" s="125"/>
      <c r="CG338" s="125"/>
      <c r="CH338" s="123"/>
      <c r="CJ338" s="125"/>
      <c r="CK338" s="125"/>
      <c r="CL338" s="125"/>
      <c r="DC338" s="125"/>
      <c r="DD338" s="123"/>
      <c r="DF338" s="125"/>
      <c r="DJ338" s="125"/>
      <c r="DK338" s="125"/>
      <c r="DL338" s="123"/>
      <c r="DN338" s="125"/>
      <c r="DR338" s="125"/>
      <c r="DS338" s="125"/>
      <c r="DT338" s="123"/>
      <c r="DV338" s="125"/>
      <c r="DZ338" s="125"/>
    </row>
    <row r="339" spans="8:130" s="119" customFormat="1">
      <c r="H339" s="125"/>
      <c r="I339" s="123"/>
      <c r="K339" s="125"/>
      <c r="M339" s="125"/>
      <c r="N339" s="125"/>
      <c r="O339" s="123"/>
      <c r="Q339" s="125"/>
      <c r="S339" s="125"/>
      <c r="T339" s="125"/>
      <c r="U339" s="123"/>
      <c r="W339" s="125"/>
      <c r="Y339" s="125"/>
      <c r="Z339" s="125"/>
      <c r="AA339" s="91"/>
      <c r="AB339" s="39"/>
      <c r="AC339" s="39"/>
      <c r="AD339" s="39"/>
      <c r="AE339" s="39"/>
      <c r="AG339" s="38"/>
      <c r="AH339" s="35"/>
      <c r="AI339" s="37"/>
      <c r="AJ339" s="37"/>
      <c r="AK339" s="37"/>
      <c r="AL339" s="37"/>
      <c r="AM339" s="37"/>
      <c r="AN339" s="37"/>
      <c r="AO339" s="37"/>
      <c r="AP339" s="37"/>
      <c r="AQ339" s="37"/>
      <c r="AS339" s="125"/>
      <c r="AT339" s="123"/>
      <c r="AV339" s="125"/>
      <c r="AX339" s="125"/>
      <c r="AY339" s="125"/>
      <c r="AZ339" s="123"/>
      <c r="BB339" s="125"/>
      <c r="BD339" s="125"/>
      <c r="BE339" s="125"/>
      <c r="BF339" s="123"/>
      <c r="BH339" s="125"/>
      <c r="BJ339" s="125"/>
      <c r="BK339" s="125"/>
      <c r="BM339" s="125"/>
      <c r="BN339" s="123"/>
      <c r="BP339" s="125"/>
      <c r="BQ339" s="125"/>
      <c r="BR339" s="125"/>
      <c r="BW339" s="125"/>
      <c r="BX339" s="123"/>
      <c r="BZ339" s="125"/>
      <c r="CA339" s="125"/>
      <c r="CB339" s="125"/>
      <c r="CG339" s="125"/>
      <c r="CH339" s="123"/>
      <c r="CJ339" s="125"/>
      <c r="CK339" s="125"/>
      <c r="CL339" s="125"/>
      <c r="DC339" s="125"/>
      <c r="DD339" s="123"/>
      <c r="DF339" s="125"/>
      <c r="DJ339" s="125"/>
      <c r="DK339" s="125"/>
      <c r="DL339" s="123"/>
      <c r="DN339" s="125"/>
      <c r="DR339" s="125"/>
      <c r="DS339" s="125"/>
      <c r="DT339" s="123"/>
      <c r="DV339" s="125"/>
      <c r="DZ339" s="125"/>
    </row>
    <row r="340" spans="8:130" s="119" customFormat="1">
      <c r="H340" s="125"/>
      <c r="I340" s="123"/>
      <c r="K340" s="125"/>
      <c r="M340" s="125"/>
      <c r="N340" s="125"/>
      <c r="O340" s="123"/>
      <c r="Q340" s="125"/>
      <c r="S340" s="125"/>
      <c r="T340" s="125"/>
      <c r="U340" s="123"/>
      <c r="W340" s="125"/>
      <c r="Y340" s="125"/>
      <c r="Z340" s="125"/>
      <c r="AA340" s="91"/>
      <c r="AB340" s="39"/>
      <c r="AC340" s="39"/>
      <c r="AD340" s="39"/>
      <c r="AE340" s="39"/>
      <c r="AG340" s="38"/>
      <c r="AH340" s="35"/>
      <c r="AI340" s="37"/>
      <c r="AJ340" s="37"/>
      <c r="AK340" s="37"/>
      <c r="AL340" s="37"/>
      <c r="AM340" s="37"/>
      <c r="AN340" s="37"/>
      <c r="AO340" s="37"/>
      <c r="AP340" s="37"/>
      <c r="AQ340" s="37"/>
      <c r="AS340" s="125"/>
      <c r="AT340" s="123"/>
      <c r="AV340" s="125"/>
      <c r="AX340" s="125"/>
      <c r="AY340" s="125"/>
      <c r="AZ340" s="123"/>
      <c r="BB340" s="125"/>
      <c r="BD340" s="125"/>
      <c r="BE340" s="125"/>
      <c r="BF340" s="123"/>
      <c r="BH340" s="125"/>
      <c r="BJ340" s="125"/>
      <c r="BK340" s="125"/>
      <c r="BM340" s="125"/>
      <c r="BN340" s="123"/>
      <c r="BP340" s="125"/>
      <c r="BQ340" s="125"/>
      <c r="BR340" s="125"/>
      <c r="BW340" s="125"/>
      <c r="BX340" s="123"/>
      <c r="BZ340" s="125"/>
      <c r="CA340" s="125"/>
      <c r="CB340" s="125"/>
      <c r="CG340" s="125"/>
      <c r="CH340" s="123"/>
      <c r="CJ340" s="125"/>
      <c r="CK340" s="125"/>
      <c r="CL340" s="125"/>
      <c r="DC340" s="125"/>
      <c r="DD340" s="123"/>
      <c r="DF340" s="125"/>
      <c r="DJ340" s="125"/>
      <c r="DK340" s="125"/>
      <c r="DL340" s="123"/>
      <c r="DN340" s="125"/>
      <c r="DR340" s="125"/>
      <c r="DS340" s="125"/>
      <c r="DT340" s="123"/>
      <c r="DV340" s="125"/>
      <c r="DZ340" s="125"/>
    </row>
    <row r="341" spans="8:130" s="119" customFormat="1">
      <c r="H341" s="125"/>
      <c r="I341" s="123"/>
      <c r="K341" s="125"/>
      <c r="M341" s="125"/>
      <c r="N341" s="125"/>
      <c r="O341" s="123"/>
      <c r="Q341" s="125"/>
      <c r="S341" s="125"/>
      <c r="T341" s="125"/>
      <c r="U341" s="123"/>
      <c r="W341" s="125"/>
      <c r="Y341" s="125"/>
      <c r="Z341" s="125"/>
      <c r="AA341" s="91"/>
      <c r="AB341" s="39"/>
      <c r="AC341" s="39"/>
      <c r="AD341" s="39"/>
      <c r="AE341" s="39"/>
      <c r="AG341" s="38"/>
      <c r="AH341" s="35"/>
      <c r="AI341" s="37"/>
      <c r="AJ341" s="37"/>
      <c r="AK341" s="37"/>
      <c r="AL341" s="37"/>
      <c r="AM341" s="37"/>
      <c r="AN341" s="37"/>
      <c r="AO341" s="37"/>
      <c r="AP341" s="37"/>
      <c r="AQ341" s="37"/>
      <c r="AS341" s="125"/>
      <c r="AT341" s="123"/>
      <c r="AV341" s="125"/>
      <c r="AX341" s="125"/>
      <c r="AY341" s="125"/>
      <c r="AZ341" s="123"/>
      <c r="BB341" s="125"/>
      <c r="BD341" s="125"/>
      <c r="BE341" s="125"/>
      <c r="BF341" s="123"/>
      <c r="BH341" s="125"/>
      <c r="BJ341" s="125"/>
      <c r="BK341" s="125"/>
      <c r="BM341" s="125"/>
      <c r="BN341" s="123"/>
      <c r="BP341" s="125"/>
      <c r="BQ341" s="125"/>
      <c r="BR341" s="125"/>
      <c r="BW341" s="125"/>
      <c r="BX341" s="123"/>
      <c r="BZ341" s="125"/>
      <c r="CA341" s="125"/>
      <c r="CB341" s="125"/>
      <c r="CG341" s="125"/>
      <c r="CH341" s="123"/>
      <c r="CJ341" s="125"/>
      <c r="CK341" s="125"/>
      <c r="CL341" s="125"/>
      <c r="DC341" s="125"/>
      <c r="DD341" s="123"/>
      <c r="DF341" s="125"/>
      <c r="DJ341" s="125"/>
      <c r="DK341" s="125"/>
      <c r="DL341" s="123"/>
      <c r="DN341" s="125"/>
      <c r="DR341" s="125"/>
      <c r="DS341" s="125"/>
      <c r="DT341" s="123"/>
      <c r="DV341" s="125"/>
      <c r="DZ341" s="125"/>
    </row>
    <row r="342" spans="8:130" s="119" customFormat="1">
      <c r="H342" s="125"/>
      <c r="I342" s="123"/>
      <c r="K342" s="125"/>
      <c r="M342" s="125"/>
      <c r="N342" s="125"/>
      <c r="O342" s="123"/>
      <c r="Q342" s="125"/>
      <c r="S342" s="125"/>
      <c r="T342" s="125"/>
      <c r="U342" s="123"/>
      <c r="W342" s="125"/>
      <c r="Y342" s="125"/>
      <c r="Z342" s="125"/>
      <c r="AA342" s="91"/>
      <c r="AB342" s="39"/>
      <c r="AC342" s="39"/>
      <c r="AD342" s="39"/>
      <c r="AE342" s="39"/>
      <c r="AG342" s="38"/>
      <c r="AH342" s="35"/>
      <c r="AI342" s="37"/>
      <c r="AJ342" s="37"/>
      <c r="AK342" s="37"/>
      <c r="AL342" s="37"/>
      <c r="AM342" s="37"/>
      <c r="AN342" s="37"/>
      <c r="AO342" s="37"/>
      <c r="AP342" s="37"/>
      <c r="AQ342" s="37"/>
      <c r="AS342" s="125"/>
      <c r="AT342" s="123"/>
      <c r="AV342" s="125"/>
      <c r="AX342" s="125"/>
      <c r="AY342" s="125"/>
      <c r="AZ342" s="123"/>
      <c r="BB342" s="125"/>
      <c r="BD342" s="125"/>
      <c r="BE342" s="125"/>
      <c r="BF342" s="123"/>
      <c r="BH342" s="125"/>
      <c r="BJ342" s="125"/>
      <c r="BK342" s="125"/>
      <c r="BM342" s="125"/>
      <c r="BN342" s="123"/>
      <c r="BP342" s="125"/>
      <c r="BQ342" s="125"/>
      <c r="BR342" s="125"/>
      <c r="BW342" s="125"/>
      <c r="BX342" s="123"/>
      <c r="BZ342" s="125"/>
      <c r="CA342" s="125"/>
      <c r="CB342" s="125"/>
      <c r="CG342" s="125"/>
      <c r="CH342" s="123"/>
      <c r="CJ342" s="125"/>
      <c r="CK342" s="125"/>
      <c r="CL342" s="125"/>
      <c r="DC342" s="125"/>
      <c r="DD342" s="123"/>
      <c r="DF342" s="125"/>
      <c r="DJ342" s="125"/>
      <c r="DK342" s="125"/>
      <c r="DL342" s="123"/>
      <c r="DN342" s="125"/>
      <c r="DR342" s="125"/>
      <c r="DS342" s="125"/>
      <c r="DT342" s="123"/>
      <c r="DV342" s="125"/>
      <c r="DZ342" s="125"/>
    </row>
    <row r="343" spans="8:130" s="119" customFormat="1">
      <c r="H343" s="125"/>
      <c r="I343" s="123"/>
      <c r="K343" s="125"/>
      <c r="M343" s="125"/>
      <c r="N343" s="125"/>
      <c r="O343" s="123"/>
      <c r="Q343" s="125"/>
      <c r="S343" s="125"/>
      <c r="T343" s="125"/>
      <c r="U343" s="123"/>
      <c r="W343" s="125"/>
      <c r="Y343" s="125"/>
      <c r="Z343" s="125"/>
      <c r="AA343" s="91"/>
      <c r="AB343" s="39"/>
      <c r="AC343" s="39"/>
      <c r="AD343" s="39"/>
      <c r="AE343" s="39"/>
      <c r="AG343" s="38"/>
      <c r="AH343" s="35"/>
      <c r="AI343" s="37"/>
      <c r="AJ343" s="37"/>
      <c r="AK343" s="37"/>
      <c r="AL343" s="37"/>
      <c r="AM343" s="37"/>
      <c r="AN343" s="37"/>
      <c r="AO343" s="37"/>
      <c r="AP343" s="37"/>
      <c r="AQ343" s="37"/>
      <c r="AS343" s="125"/>
      <c r="AT343" s="123"/>
      <c r="AV343" s="125"/>
      <c r="AX343" s="125"/>
      <c r="AY343" s="125"/>
      <c r="AZ343" s="123"/>
      <c r="BB343" s="125"/>
      <c r="BD343" s="125"/>
      <c r="BE343" s="125"/>
      <c r="BF343" s="123"/>
      <c r="BH343" s="125"/>
      <c r="BJ343" s="125"/>
      <c r="BK343" s="125"/>
      <c r="BM343" s="125"/>
      <c r="BN343" s="123"/>
      <c r="BP343" s="125"/>
      <c r="BQ343" s="125"/>
      <c r="BR343" s="125"/>
      <c r="BW343" s="125"/>
      <c r="BX343" s="123"/>
      <c r="BZ343" s="125"/>
      <c r="CA343" s="125"/>
      <c r="CB343" s="125"/>
      <c r="CG343" s="125"/>
      <c r="CH343" s="123"/>
      <c r="CJ343" s="125"/>
      <c r="CK343" s="125"/>
      <c r="CL343" s="125"/>
      <c r="DC343" s="125"/>
      <c r="DD343" s="123"/>
      <c r="DF343" s="125"/>
      <c r="DJ343" s="125"/>
      <c r="DK343" s="125"/>
      <c r="DL343" s="123"/>
      <c r="DN343" s="125"/>
      <c r="DR343" s="125"/>
      <c r="DS343" s="125"/>
      <c r="DT343" s="123"/>
      <c r="DV343" s="125"/>
      <c r="DZ343" s="125"/>
    </row>
    <row r="344" spans="8:130" s="119" customFormat="1">
      <c r="H344" s="125"/>
      <c r="I344" s="123"/>
      <c r="K344" s="125"/>
      <c r="M344" s="125"/>
      <c r="N344" s="125"/>
      <c r="O344" s="123"/>
      <c r="Q344" s="125"/>
      <c r="S344" s="125"/>
      <c r="T344" s="125"/>
      <c r="U344" s="123"/>
      <c r="W344" s="125"/>
      <c r="Y344" s="125"/>
      <c r="Z344" s="125"/>
      <c r="AA344" s="91"/>
      <c r="AB344" s="39"/>
      <c r="AC344" s="39"/>
      <c r="AD344" s="39"/>
      <c r="AE344" s="39"/>
      <c r="AG344" s="38"/>
      <c r="AH344" s="35"/>
      <c r="AI344" s="37"/>
      <c r="AJ344" s="37"/>
      <c r="AK344" s="37"/>
      <c r="AL344" s="37"/>
      <c r="AM344" s="37"/>
      <c r="AN344" s="37"/>
      <c r="AO344" s="37"/>
      <c r="AP344" s="37"/>
      <c r="AQ344" s="37"/>
      <c r="AS344" s="125"/>
      <c r="AT344" s="123"/>
      <c r="AV344" s="125"/>
      <c r="AX344" s="125"/>
      <c r="AY344" s="125"/>
      <c r="AZ344" s="123"/>
      <c r="BB344" s="125"/>
      <c r="BD344" s="125"/>
      <c r="BE344" s="125"/>
      <c r="BF344" s="123"/>
      <c r="BH344" s="125"/>
      <c r="BJ344" s="125"/>
      <c r="BK344" s="125"/>
      <c r="BM344" s="125"/>
      <c r="BN344" s="123"/>
      <c r="BP344" s="125"/>
      <c r="BQ344" s="125"/>
      <c r="BR344" s="125"/>
      <c r="BW344" s="125"/>
      <c r="BX344" s="123"/>
      <c r="BZ344" s="125"/>
      <c r="CA344" s="125"/>
      <c r="CB344" s="125"/>
      <c r="CG344" s="125"/>
      <c r="CH344" s="123"/>
      <c r="CJ344" s="125"/>
      <c r="CK344" s="125"/>
      <c r="CL344" s="125"/>
      <c r="DC344" s="125"/>
      <c r="DD344" s="123"/>
      <c r="DF344" s="125"/>
      <c r="DJ344" s="125"/>
      <c r="DK344" s="125"/>
      <c r="DL344" s="123"/>
      <c r="DN344" s="125"/>
      <c r="DR344" s="125"/>
      <c r="DS344" s="125"/>
      <c r="DT344" s="123"/>
      <c r="DV344" s="125"/>
      <c r="DZ344" s="125"/>
    </row>
    <row r="345" spans="8:130" s="119" customFormat="1">
      <c r="H345" s="125"/>
      <c r="I345" s="123"/>
      <c r="K345" s="125"/>
      <c r="M345" s="125"/>
      <c r="N345" s="125"/>
      <c r="O345" s="123"/>
      <c r="Q345" s="125"/>
      <c r="S345" s="125"/>
      <c r="T345" s="125"/>
      <c r="U345" s="123"/>
      <c r="W345" s="125"/>
      <c r="Y345" s="125"/>
      <c r="Z345" s="125"/>
      <c r="AA345" s="91"/>
      <c r="AB345" s="39"/>
      <c r="AC345" s="39"/>
      <c r="AD345" s="39"/>
      <c r="AE345" s="39"/>
      <c r="AG345" s="38"/>
      <c r="AH345" s="35"/>
      <c r="AI345" s="37"/>
      <c r="AJ345" s="37"/>
      <c r="AK345" s="37"/>
      <c r="AL345" s="37"/>
      <c r="AM345" s="37"/>
      <c r="AN345" s="37"/>
      <c r="AO345" s="37"/>
      <c r="AP345" s="37"/>
      <c r="AQ345" s="37"/>
      <c r="AS345" s="125"/>
      <c r="AT345" s="123"/>
      <c r="AV345" s="125"/>
      <c r="AX345" s="125"/>
      <c r="AY345" s="125"/>
      <c r="AZ345" s="123"/>
      <c r="BB345" s="125"/>
      <c r="BD345" s="125"/>
      <c r="BE345" s="125"/>
      <c r="BF345" s="123"/>
      <c r="BH345" s="125"/>
      <c r="BJ345" s="125"/>
      <c r="BK345" s="125"/>
      <c r="BM345" s="125"/>
      <c r="BN345" s="123"/>
      <c r="BP345" s="125"/>
      <c r="BQ345" s="125"/>
      <c r="BR345" s="125"/>
      <c r="BW345" s="125"/>
      <c r="BX345" s="123"/>
      <c r="BZ345" s="125"/>
      <c r="CA345" s="125"/>
      <c r="CB345" s="125"/>
      <c r="CG345" s="125"/>
      <c r="CH345" s="123"/>
      <c r="CJ345" s="125"/>
      <c r="CK345" s="125"/>
      <c r="CL345" s="125"/>
      <c r="DC345" s="125"/>
      <c r="DD345" s="123"/>
      <c r="DF345" s="125"/>
      <c r="DJ345" s="125"/>
      <c r="DK345" s="125"/>
      <c r="DL345" s="123"/>
      <c r="DN345" s="125"/>
      <c r="DR345" s="125"/>
      <c r="DS345" s="125"/>
      <c r="DT345" s="123"/>
      <c r="DV345" s="125"/>
      <c r="DZ345" s="125"/>
    </row>
    <row r="346" spans="8:130" s="119" customFormat="1">
      <c r="H346" s="125"/>
      <c r="I346" s="123"/>
      <c r="K346" s="125"/>
      <c r="M346" s="125"/>
      <c r="N346" s="125"/>
      <c r="O346" s="123"/>
      <c r="Q346" s="125"/>
      <c r="S346" s="125"/>
      <c r="T346" s="125"/>
      <c r="U346" s="123"/>
      <c r="W346" s="125"/>
      <c r="Y346" s="125"/>
      <c r="Z346" s="125"/>
      <c r="AA346" s="91"/>
      <c r="AB346" s="39"/>
      <c r="AC346" s="39"/>
      <c r="AD346" s="39"/>
      <c r="AE346" s="39"/>
      <c r="AG346" s="38"/>
      <c r="AH346" s="35"/>
      <c r="AI346" s="37"/>
      <c r="AJ346" s="37"/>
      <c r="AK346" s="37"/>
      <c r="AL346" s="37"/>
      <c r="AM346" s="37"/>
      <c r="AN346" s="37"/>
      <c r="AO346" s="37"/>
      <c r="AP346" s="37"/>
      <c r="AQ346" s="37"/>
      <c r="AS346" s="125"/>
      <c r="AT346" s="123"/>
      <c r="AV346" s="125"/>
      <c r="AX346" s="125"/>
      <c r="AY346" s="125"/>
      <c r="AZ346" s="123"/>
      <c r="BB346" s="125"/>
      <c r="BD346" s="125"/>
      <c r="BE346" s="125"/>
      <c r="BF346" s="123"/>
      <c r="BH346" s="125"/>
      <c r="BJ346" s="125"/>
      <c r="BK346" s="125"/>
      <c r="BM346" s="125"/>
      <c r="BN346" s="123"/>
      <c r="BP346" s="125"/>
      <c r="BQ346" s="125"/>
      <c r="BR346" s="125"/>
      <c r="BW346" s="125"/>
      <c r="BX346" s="123"/>
      <c r="BZ346" s="125"/>
      <c r="CA346" s="125"/>
      <c r="CB346" s="125"/>
      <c r="CG346" s="125"/>
      <c r="CH346" s="123"/>
      <c r="CJ346" s="125"/>
      <c r="CK346" s="125"/>
      <c r="CL346" s="125"/>
      <c r="DC346" s="125"/>
      <c r="DD346" s="123"/>
      <c r="DF346" s="125"/>
      <c r="DJ346" s="125"/>
      <c r="DK346" s="125"/>
      <c r="DL346" s="123"/>
      <c r="DN346" s="125"/>
      <c r="DR346" s="125"/>
      <c r="DS346" s="125"/>
      <c r="DT346" s="123"/>
      <c r="DV346" s="125"/>
      <c r="DZ346" s="125"/>
    </row>
    <row r="347" spans="8:130" s="119" customFormat="1">
      <c r="H347" s="125"/>
      <c r="I347" s="123"/>
      <c r="K347" s="125"/>
      <c r="M347" s="125"/>
      <c r="N347" s="125"/>
      <c r="O347" s="123"/>
      <c r="Q347" s="125"/>
      <c r="S347" s="125"/>
      <c r="T347" s="125"/>
      <c r="U347" s="123"/>
      <c r="W347" s="125"/>
      <c r="Y347" s="125"/>
      <c r="Z347" s="125"/>
      <c r="AA347" s="91"/>
      <c r="AB347" s="39"/>
      <c r="AC347" s="39"/>
      <c r="AD347" s="39"/>
      <c r="AE347" s="39"/>
      <c r="AG347" s="38"/>
      <c r="AH347" s="35"/>
      <c r="AI347" s="37"/>
      <c r="AJ347" s="37"/>
      <c r="AK347" s="37"/>
      <c r="AL347" s="37"/>
      <c r="AM347" s="37"/>
      <c r="AN347" s="37"/>
      <c r="AO347" s="37"/>
      <c r="AP347" s="37"/>
      <c r="AQ347" s="37"/>
      <c r="AS347" s="125"/>
      <c r="AT347" s="123"/>
      <c r="AV347" s="125"/>
      <c r="AX347" s="125"/>
      <c r="AY347" s="125"/>
      <c r="AZ347" s="123"/>
      <c r="BB347" s="125"/>
      <c r="BD347" s="125"/>
      <c r="BE347" s="125"/>
      <c r="BF347" s="123"/>
      <c r="BH347" s="125"/>
      <c r="BJ347" s="125"/>
      <c r="BK347" s="125"/>
      <c r="BM347" s="125"/>
      <c r="BN347" s="123"/>
      <c r="BP347" s="125"/>
      <c r="BQ347" s="125"/>
      <c r="BR347" s="125"/>
      <c r="BW347" s="125"/>
      <c r="BX347" s="123"/>
      <c r="BZ347" s="125"/>
      <c r="CA347" s="125"/>
      <c r="CB347" s="125"/>
      <c r="CG347" s="125"/>
      <c r="CH347" s="123"/>
      <c r="CJ347" s="125"/>
      <c r="CK347" s="125"/>
      <c r="CL347" s="125"/>
      <c r="DC347" s="125"/>
      <c r="DD347" s="123"/>
      <c r="DF347" s="125"/>
      <c r="DJ347" s="125"/>
      <c r="DK347" s="125"/>
      <c r="DL347" s="123"/>
      <c r="DN347" s="125"/>
      <c r="DR347" s="125"/>
      <c r="DS347" s="125"/>
      <c r="DT347" s="123"/>
      <c r="DV347" s="125"/>
      <c r="DZ347" s="125"/>
    </row>
    <row r="348" spans="8:130" s="119" customFormat="1">
      <c r="H348" s="125"/>
      <c r="I348" s="123"/>
      <c r="K348" s="125"/>
      <c r="M348" s="125"/>
      <c r="N348" s="125"/>
      <c r="O348" s="123"/>
      <c r="Q348" s="125"/>
      <c r="S348" s="125"/>
      <c r="T348" s="125"/>
      <c r="U348" s="123"/>
      <c r="W348" s="125"/>
      <c r="Y348" s="125"/>
      <c r="Z348" s="125"/>
      <c r="AA348" s="91"/>
      <c r="AB348" s="39"/>
      <c r="AC348" s="39"/>
      <c r="AD348" s="39"/>
      <c r="AE348" s="39"/>
      <c r="AG348" s="38"/>
      <c r="AH348" s="35"/>
      <c r="AI348" s="37"/>
      <c r="AJ348" s="37"/>
      <c r="AK348" s="37"/>
      <c r="AL348" s="37"/>
      <c r="AM348" s="37"/>
      <c r="AN348" s="37"/>
      <c r="AO348" s="37"/>
      <c r="AP348" s="37"/>
      <c r="AQ348" s="37"/>
      <c r="AS348" s="125"/>
      <c r="AT348" s="123"/>
      <c r="AV348" s="125"/>
      <c r="AX348" s="125"/>
      <c r="AY348" s="125"/>
      <c r="AZ348" s="123"/>
      <c r="BB348" s="125"/>
      <c r="BD348" s="125"/>
      <c r="BE348" s="125"/>
      <c r="BF348" s="123"/>
      <c r="BH348" s="125"/>
      <c r="BJ348" s="125"/>
      <c r="BK348" s="125"/>
      <c r="BM348" s="125"/>
      <c r="BN348" s="123"/>
      <c r="BP348" s="125"/>
      <c r="BQ348" s="125"/>
      <c r="BR348" s="125"/>
      <c r="BW348" s="125"/>
      <c r="BX348" s="123"/>
      <c r="BZ348" s="125"/>
      <c r="CA348" s="125"/>
      <c r="CB348" s="125"/>
      <c r="CG348" s="125"/>
      <c r="CH348" s="123"/>
      <c r="CJ348" s="125"/>
      <c r="CK348" s="125"/>
      <c r="CL348" s="125"/>
      <c r="DC348" s="125"/>
      <c r="DD348" s="123"/>
      <c r="DF348" s="125"/>
      <c r="DJ348" s="125"/>
      <c r="DK348" s="125"/>
      <c r="DL348" s="123"/>
      <c r="DN348" s="125"/>
      <c r="DR348" s="125"/>
      <c r="DS348" s="125"/>
      <c r="DT348" s="123"/>
      <c r="DV348" s="125"/>
      <c r="DZ348" s="125"/>
    </row>
    <row r="349" spans="8:130" s="119" customFormat="1">
      <c r="H349" s="125"/>
      <c r="I349" s="123"/>
      <c r="K349" s="125"/>
      <c r="M349" s="125"/>
      <c r="N349" s="125"/>
      <c r="O349" s="123"/>
      <c r="Q349" s="125"/>
      <c r="S349" s="125"/>
      <c r="T349" s="125"/>
      <c r="U349" s="123"/>
      <c r="W349" s="125"/>
      <c r="Y349" s="125"/>
      <c r="Z349" s="125"/>
      <c r="AA349" s="91"/>
      <c r="AB349" s="39"/>
      <c r="AC349" s="39"/>
      <c r="AD349" s="39"/>
      <c r="AE349" s="39"/>
      <c r="AG349" s="38"/>
      <c r="AH349" s="35"/>
      <c r="AI349" s="37"/>
      <c r="AJ349" s="37"/>
      <c r="AK349" s="37"/>
      <c r="AL349" s="37"/>
      <c r="AM349" s="37"/>
      <c r="AN349" s="37"/>
      <c r="AO349" s="37"/>
      <c r="AP349" s="37"/>
      <c r="AQ349" s="37"/>
      <c r="AS349" s="125"/>
      <c r="AT349" s="123"/>
      <c r="AV349" s="125"/>
      <c r="AX349" s="125"/>
      <c r="AY349" s="125"/>
      <c r="AZ349" s="123"/>
      <c r="BB349" s="125"/>
      <c r="BD349" s="125"/>
      <c r="BE349" s="125"/>
      <c r="BF349" s="123"/>
      <c r="BH349" s="125"/>
      <c r="BJ349" s="125"/>
      <c r="BK349" s="125"/>
      <c r="BM349" s="125"/>
      <c r="BN349" s="123"/>
      <c r="BP349" s="125"/>
      <c r="BQ349" s="125"/>
      <c r="BR349" s="125"/>
      <c r="BW349" s="125"/>
      <c r="BX349" s="123"/>
      <c r="BZ349" s="125"/>
      <c r="CA349" s="125"/>
      <c r="CB349" s="125"/>
      <c r="CG349" s="125"/>
      <c r="CH349" s="123"/>
      <c r="CJ349" s="125"/>
      <c r="CK349" s="125"/>
      <c r="CL349" s="125"/>
      <c r="DC349" s="125"/>
      <c r="DD349" s="123"/>
      <c r="DF349" s="125"/>
      <c r="DJ349" s="125"/>
      <c r="DK349" s="125"/>
      <c r="DL349" s="123"/>
      <c r="DN349" s="125"/>
      <c r="DR349" s="125"/>
      <c r="DS349" s="125"/>
      <c r="DT349" s="123"/>
      <c r="DV349" s="125"/>
      <c r="DZ349" s="125"/>
    </row>
    <row r="350" spans="8:130" s="119" customFormat="1">
      <c r="H350" s="125"/>
      <c r="I350" s="123"/>
      <c r="K350" s="125"/>
      <c r="M350" s="125"/>
      <c r="N350" s="125"/>
      <c r="O350" s="123"/>
      <c r="Q350" s="125"/>
      <c r="S350" s="125"/>
      <c r="T350" s="125"/>
      <c r="U350" s="123"/>
      <c r="W350" s="125"/>
      <c r="Y350" s="125"/>
      <c r="Z350" s="125"/>
      <c r="AA350" s="91"/>
      <c r="AB350" s="39"/>
      <c r="AC350" s="39"/>
      <c r="AD350" s="39"/>
      <c r="AE350" s="39"/>
      <c r="AG350" s="38"/>
      <c r="AH350" s="35"/>
      <c r="AI350" s="37"/>
      <c r="AJ350" s="37"/>
      <c r="AK350" s="37"/>
      <c r="AL350" s="37"/>
      <c r="AM350" s="37"/>
      <c r="AN350" s="37"/>
      <c r="AO350" s="37"/>
      <c r="AP350" s="37"/>
      <c r="AQ350" s="37"/>
      <c r="AS350" s="125"/>
      <c r="AT350" s="123"/>
      <c r="AV350" s="125"/>
      <c r="AX350" s="125"/>
      <c r="AY350" s="125"/>
      <c r="AZ350" s="123"/>
      <c r="BB350" s="125"/>
      <c r="BD350" s="125"/>
      <c r="BE350" s="125"/>
      <c r="BF350" s="123"/>
      <c r="BH350" s="125"/>
      <c r="BJ350" s="125"/>
      <c r="BK350" s="125"/>
      <c r="BM350" s="125"/>
      <c r="BN350" s="123"/>
      <c r="BP350" s="125"/>
      <c r="BQ350" s="125"/>
      <c r="BR350" s="125"/>
      <c r="BW350" s="125"/>
      <c r="BX350" s="123"/>
      <c r="BZ350" s="125"/>
      <c r="CA350" s="125"/>
      <c r="CB350" s="125"/>
      <c r="CG350" s="125"/>
      <c r="CH350" s="123"/>
      <c r="CJ350" s="125"/>
      <c r="CK350" s="125"/>
      <c r="CL350" s="125"/>
      <c r="DC350" s="125"/>
      <c r="DD350" s="123"/>
      <c r="DF350" s="125"/>
      <c r="DJ350" s="125"/>
      <c r="DK350" s="125"/>
      <c r="DL350" s="123"/>
      <c r="DN350" s="125"/>
      <c r="DR350" s="125"/>
      <c r="DS350" s="125"/>
      <c r="DT350" s="123"/>
      <c r="DV350" s="125"/>
      <c r="DZ350" s="125"/>
    </row>
    <row r="351" spans="8:130" s="119" customFormat="1">
      <c r="H351" s="125"/>
      <c r="I351" s="123"/>
      <c r="K351" s="125"/>
      <c r="M351" s="125"/>
      <c r="N351" s="125"/>
      <c r="O351" s="123"/>
      <c r="Q351" s="125"/>
      <c r="S351" s="125"/>
      <c r="T351" s="125"/>
      <c r="U351" s="123"/>
      <c r="W351" s="125"/>
      <c r="Y351" s="125"/>
      <c r="Z351" s="125"/>
      <c r="AA351" s="91"/>
      <c r="AB351" s="39"/>
      <c r="AC351" s="39"/>
      <c r="AD351" s="39"/>
      <c r="AE351" s="39"/>
      <c r="AG351" s="38"/>
      <c r="AH351" s="35"/>
      <c r="AI351" s="37"/>
      <c r="AJ351" s="37"/>
      <c r="AK351" s="37"/>
      <c r="AL351" s="37"/>
      <c r="AM351" s="37"/>
      <c r="AN351" s="37"/>
      <c r="AO351" s="37"/>
      <c r="AP351" s="37"/>
      <c r="AQ351" s="37"/>
      <c r="AS351" s="125"/>
      <c r="AT351" s="123"/>
      <c r="AV351" s="125"/>
      <c r="AX351" s="125"/>
      <c r="AY351" s="125"/>
      <c r="AZ351" s="123"/>
      <c r="BB351" s="125"/>
      <c r="BD351" s="125"/>
      <c r="BE351" s="125"/>
      <c r="BF351" s="123"/>
      <c r="BH351" s="125"/>
      <c r="BJ351" s="125"/>
      <c r="BK351" s="125"/>
      <c r="BM351" s="125"/>
      <c r="BN351" s="123"/>
      <c r="BP351" s="125"/>
      <c r="BQ351" s="125"/>
      <c r="BR351" s="125"/>
      <c r="BW351" s="125"/>
      <c r="BX351" s="123"/>
      <c r="BZ351" s="125"/>
      <c r="CA351" s="125"/>
      <c r="CB351" s="125"/>
      <c r="CG351" s="125"/>
      <c r="CH351" s="123"/>
      <c r="CJ351" s="125"/>
      <c r="CK351" s="125"/>
      <c r="CL351" s="125"/>
      <c r="DC351" s="125"/>
      <c r="DD351" s="123"/>
      <c r="DF351" s="125"/>
      <c r="DJ351" s="125"/>
      <c r="DK351" s="125"/>
      <c r="DL351" s="123"/>
      <c r="DN351" s="125"/>
      <c r="DR351" s="125"/>
      <c r="DS351" s="125"/>
      <c r="DT351" s="123"/>
      <c r="DV351" s="125"/>
      <c r="DZ351" s="125"/>
    </row>
    <row r="352" spans="8:130" s="119" customFormat="1">
      <c r="H352" s="125"/>
      <c r="I352" s="123"/>
      <c r="K352" s="125"/>
      <c r="M352" s="125"/>
      <c r="N352" s="125"/>
      <c r="O352" s="123"/>
      <c r="Q352" s="125"/>
      <c r="S352" s="125"/>
      <c r="T352" s="125"/>
      <c r="U352" s="123"/>
      <c r="W352" s="125"/>
      <c r="Y352" s="125"/>
      <c r="Z352" s="125"/>
      <c r="AA352" s="91"/>
      <c r="AB352" s="39"/>
      <c r="AC352" s="39"/>
      <c r="AD352" s="39"/>
      <c r="AE352" s="39"/>
      <c r="AG352" s="38"/>
      <c r="AH352" s="35"/>
      <c r="AI352" s="37"/>
      <c r="AJ352" s="37"/>
      <c r="AK352" s="37"/>
      <c r="AL352" s="37"/>
      <c r="AM352" s="37"/>
      <c r="AN352" s="37"/>
      <c r="AO352" s="37"/>
      <c r="AP352" s="37"/>
      <c r="AQ352" s="37"/>
      <c r="AS352" s="125"/>
      <c r="AT352" s="123"/>
      <c r="AV352" s="125"/>
      <c r="AX352" s="125"/>
      <c r="AY352" s="125"/>
      <c r="AZ352" s="123"/>
      <c r="BB352" s="125"/>
      <c r="BD352" s="125"/>
      <c r="BE352" s="125"/>
      <c r="BF352" s="123"/>
      <c r="BH352" s="125"/>
      <c r="BJ352" s="125"/>
      <c r="BK352" s="125"/>
      <c r="BM352" s="125"/>
      <c r="BN352" s="123"/>
      <c r="BP352" s="125"/>
      <c r="BQ352" s="125"/>
      <c r="BR352" s="125"/>
      <c r="BW352" s="125"/>
      <c r="BX352" s="123"/>
      <c r="BZ352" s="125"/>
      <c r="CA352" s="125"/>
      <c r="CB352" s="125"/>
      <c r="CG352" s="125"/>
      <c r="CH352" s="123"/>
      <c r="CJ352" s="125"/>
      <c r="CK352" s="125"/>
      <c r="CL352" s="125"/>
      <c r="DC352" s="125"/>
      <c r="DD352" s="123"/>
      <c r="DF352" s="125"/>
      <c r="DJ352" s="125"/>
      <c r="DK352" s="125"/>
      <c r="DL352" s="123"/>
      <c r="DN352" s="125"/>
      <c r="DR352" s="125"/>
      <c r="DS352" s="125"/>
      <c r="DT352" s="123"/>
      <c r="DV352" s="125"/>
      <c r="DZ352" s="125"/>
    </row>
    <row r="353" spans="8:130" s="119" customFormat="1">
      <c r="H353" s="125"/>
      <c r="I353" s="123"/>
      <c r="K353" s="125"/>
      <c r="M353" s="125"/>
      <c r="N353" s="125"/>
      <c r="O353" s="123"/>
      <c r="Q353" s="125"/>
      <c r="S353" s="125"/>
      <c r="T353" s="125"/>
      <c r="U353" s="123"/>
      <c r="W353" s="125"/>
      <c r="Y353" s="125"/>
      <c r="Z353" s="125"/>
      <c r="AA353" s="91"/>
      <c r="AB353" s="39"/>
      <c r="AC353" s="39"/>
      <c r="AD353" s="39"/>
      <c r="AE353" s="39"/>
      <c r="AG353" s="38"/>
      <c r="AH353" s="35"/>
      <c r="AI353" s="37"/>
      <c r="AJ353" s="37"/>
      <c r="AK353" s="37"/>
      <c r="AL353" s="37"/>
      <c r="AM353" s="37"/>
      <c r="AN353" s="37"/>
      <c r="AO353" s="37"/>
      <c r="AP353" s="37"/>
      <c r="AQ353" s="37"/>
      <c r="AS353" s="125"/>
      <c r="AT353" s="123"/>
      <c r="AV353" s="125"/>
      <c r="AX353" s="125"/>
      <c r="AY353" s="125"/>
      <c r="AZ353" s="123"/>
      <c r="BB353" s="125"/>
      <c r="BD353" s="125"/>
      <c r="BE353" s="125"/>
      <c r="BF353" s="123"/>
      <c r="BH353" s="125"/>
      <c r="BJ353" s="125"/>
      <c r="BK353" s="125"/>
      <c r="BM353" s="125"/>
      <c r="BN353" s="123"/>
      <c r="BP353" s="125"/>
      <c r="BQ353" s="125"/>
      <c r="BR353" s="125"/>
      <c r="BW353" s="125"/>
      <c r="BX353" s="123"/>
      <c r="BZ353" s="125"/>
      <c r="CA353" s="125"/>
      <c r="CB353" s="125"/>
      <c r="CG353" s="125"/>
      <c r="CH353" s="123"/>
      <c r="CJ353" s="125"/>
      <c r="CK353" s="125"/>
      <c r="CL353" s="125"/>
      <c r="DC353" s="125"/>
      <c r="DD353" s="123"/>
      <c r="DF353" s="125"/>
      <c r="DJ353" s="125"/>
      <c r="DK353" s="125"/>
      <c r="DL353" s="123"/>
      <c r="DN353" s="125"/>
      <c r="DR353" s="125"/>
      <c r="DS353" s="125"/>
      <c r="DT353" s="123"/>
      <c r="DV353" s="125"/>
      <c r="DZ353" s="125"/>
    </row>
    <row r="354" spans="8:130" s="119" customFormat="1">
      <c r="H354" s="125"/>
      <c r="I354" s="123"/>
      <c r="K354" s="125"/>
      <c r="M354" s="125"/>
      <c r="N354" s="125"/>
      <c r="O354" s="123"/>
      <c r="Q354" s="125"/>
      <c r="S354" s="125"/>
      <c r="T354" s="125"/>
      <c r="U354" s="123"/>
      <c r="W354" s="125"/>
      <c r="Y354" s="125"/>
      <c r="Z354" s="125"/>
      <c r="AA354" s="91"/>
      <c r="AB354" s="39"/>
      <c r="AC354" s="39"/>
      <c r="AD354" s="39"/>
      <c r="AE354" s="39"/>
      <c r="AG354" s="38"/>
      <c r="AH354" s="35"/>
      <c r="AI354" s="37"/>
      <c r="AJ354" s="37"/>
      <c r="AK354" s="37"/>
      <c r="AL354" s="37"/>
      <c r="AM354" s="37"/>
      <c r="AN354" s="37"/>
      <c r="AO354" s="37"/>
      <c r="AP354" s="37"/>
      <c r="AQ354" s="37"/>
      <c r="AS354" s="125"/>
      <c r="AT354" s="123"/>
      <c r="AV354" s="125"/>
      <c r="AX354" s="125"/>
      <c r="AY354" s="125"/>
      <c r="AZ354" s="123"/>
      <c r="BB354" s="125"/>
      <c r="BD354" s="125"/>
      <c r="BE354" s="125"/>
      <c r="BF354" s="123"/>
      <c r="BH354" s="125"/>
      <c r="BJ354" s="125"/>
      <c r="BK354" s="125"/>
      <c r="BM354" s="125"/>
      <c r="BN354" s="123"/>
      <c r="BP354" s="125"/>
      <c r="BQ354" s="125"/>
      <c r="BR354" s="125"/>
      <c r="BW354" s="125"/>
      <c r="BX354" s="123"/>
      <c r="BZ354" s="125"/>
      <c r="CA354" s="125"/>
      <c r="CB354" s="125"/>
      <c r="CG354" s="125"/>
      <c r="CH354" s="123"/>
      <c r="CJ354" s="125"/>
      <c r="CK354" s="125"/>
      <c r="CL354" s="125"/>
      <c r="DC354" s="125"/>
      <c r="DD354" s="123"/>
      <c r="DF354" s="125"/>
      <c r="DJ354" s="125"/>
      <c r="DK354" s="125"/>
      <c r="DL354" s="123"/>
      <c r="DN354" s="125"/>
      <c r="DR354" s="125"/>
      <c r="DS354" s="125"/>
      <c r="DT354" s="123"/>
      <c r="DV354" s="125"/>
      <c r="DZ354" s="125"/>
    </row>
    <row r="355" spans="8:130" s="119" customFormat="1">
      <c r="H355" s="125"/>
      <c r="I355" s="123"/>
      <c r="K355" s="125"/>
      <c r="M355" s="125"/>
      <c r="N355" s="125"/>
      <c r="O355" s="123"/>
      <c r="Q355" s="125"/>
      <c r="S355" s="125"/>
      <c r="T355" s="125"/>
      <c r="U355" s="123"/>
      <c r="W355" s="125"/>
      <c r="Y355" s="125"/>
      <c r="Z355" s="125"/>
      <c r="AA355" s="91"/>
      <c r="AB355" s="39"/>
      <c r="AC355" s="39"/>
      <c r="AD355" s="39"/>
      <c r="AE355" s="39"/>
      <c r="AG355" s="38"/>
      <c r="AH355" s="35"/>
      <c r="AI355" s="37"/>
      <c r="AJ355" s="37"/>
      <c r="AK355" s="37"/>
      <c r="AL355" s="37"/>
      <c r="AM355" s="37"/>
      <c r="AN355" s="37"/>
      <c r="AO355" s="37"/>
      <c r="AP355" s="37"/>
      <c r="AQ355" s="37"/>
      <c r="AS355" s="125"/>
      <c r="AT355" s="123"/>
      <c r="AV355" s="125"/>
      <c r="AX355" s="125"/>
      <c r="AY355" s="125"/>
      <c r="AZ355" s="123"/>
      <c r="BB355" s="125"/>
      <c r="BD355" s="125"/>
      <c r="BE355" s="125"/>
      <c r="BF355" s="123"/>
      <c r="BH355" s="125"/>
      <c r="BJ355" s="125"/>
      <c r="BK355" s="125"/>
      <c r="BM355" s="125"/>
      <c r="BN355" s="123"/>
      <c r="BP355" s="125"/>
      <c r="BQ355" s="125"/>
      <c r="BR355" s="125"/>
      <c r="BW355" s="125"/>
      <c r="BX355" s="123"/>
      <c r="BZ355" s="125"/>
      <c r="CA355" s="125"/>
      <c r="CB355" s="125"/>
      <c r="CG355" s="125"/>
      <c r="CH355" s="123"/>
      <c r="CJ355" s="125"/>
      <c r="CK355" s="125"/>
      <c r="CL355" s="125"/>
      <c r="DC355" s="125"/>
      <c r="DD355" s="123"/>
      <c r="DF355" s="125"/>
      <c r="DJ355" s="125"/>
      <c r="DK355" s="125"/>
      <c r="DL355" s="123"/>
      <c r="DN355" s="125"/>
      <c r="DR355" s="125"/>
      <c r="DS355" s="125"/>
      <c r="DT355" s="123"/>
      <c r="DV355" s="125"/>
      <c r="DZ355" s="125"/>
    </row>
    <row r="356" spans="8:130" s="119" customFormat="1">
      <c r="H356" s="125"/>
      <c r="I356" s="123"/>
      <c r="K356" s="125"/>
      <c r="M356" s="125"/>
      <c r="N356" s="125"/>
      <c r="O356" s="123"/>
      <c r="Q356" s="125"/>
      <c r="S356" s="125"/>
      <c r="T356" s="125"/>
      <c r="U356" s="123"/>
      <c r="W356" s="125"/>
      <c r="Y356" s="125"/>
      <c r="Z356" s="125"/>
      <c r="AA356" s="91"/>
      <c r="AB356" s="39"/>
      <c r="AC356" s="39"/>
      <c r="AD356" s="39"/>
      <c r="AE356" s="39"/>
      <c r="AG356" s="38"/>
      <c r="AH356" s="35"/>
      <c r="AI356" s="37"/>
      <c r="AJ356" s="37"/>
      <c r="AK356" s="37"/>
      <c r="AL356" s="37"/>
      <c r="AM356" s="37"/>
      <c r="AN356" s="37"/>
      <c r="AO356" s="37"/>
      <c r="AP356" s="37"/>
      <c r="AQ356" s="37"/>
      <c r="AS356" s="125"/>
      <c r="AT356" s="123"/>
      <c r="AV356" s="125"/>
      <c r="AX356" s="125"/>
      <c r="AY356" s="125"/>
      <c r="AZ356" s="123"/>
      <c r="BB356" s="125"/>
      <c r="BD356" s="125"/>
      <c r="BE356" s="125"/>
      <c r="BF356" s="123"/>
      <c r="BH356" s="125"/>
      <c r="BJ356" s="125"/>
      <c r="BK356" s="125"/>
      <c r="BM356" s="125"/>
      <c r="BN356" s="123"/>
      <c r="BP356" s="125"/>
      <c r="BQ356" s="125"/>
      <c r="BR356" s="125"/>
      <c r="BW356" s="125"/>
      <c r="BX356" s="123"/>
      <c r="BZ356" s="125"/>
      <c r="CA356" s="125"/>
      <c r="CB356" s="125"/>
      <c r="CG356" s="125"/>
      <c r="CH356" s="123"/>
      <c r="CJ356" s="125"/>
      <c r="CK356" s="125"/>
      <c r="CL356" s="125"/>
      <c r="DC356" s="125"/>
      <c r="DD356" s="123"/>
      <c r="DF356" s="125"/>
      <c r="DJ356" s="125"/>
      <c r="DK356" s="125"/>
      <c r="DL356" s="123"/>
      <c r="DN356" s="125"/>
      <c r="DR356" s="125"/>
      <c r="DS356" s="125"/>
      <c r="DT356" s="123"/>
      <c r="DV356" s="125"/>
      <c r="DZ356" s="125"/>
    </row>
    <row r="357" spans="8:130" s="119" customFormat="1">
      <c r="H357" s="125"/>
      <c r="I357" s="123"/>
      <c r="K357" s="125"/>
      <c r="M357" s="125"/>
      <c r="N357" s="125"/>
      <c r="O357" s="123"/>
      <c r="Q357" s="125"/>
      <c r="S357" s="125"/>
      <c r="T357" s="125"/>
      <c r="U357" s="123"/>
      <c r="W357" s="125"/>
      <c r="Y357" s="125"/>
      <c r="Z357" s="125"/>
      <c r="AA357" s="91"/>
      <c r="AB357" s="39"/>
      <c r="AC357" s="39"/>
      <c r="AD357" s="39"/>
      <c r="AE357" s="39"/>
      <c r="AG357" s="38"/>
      <c r="AH357" s="35"/>
      <c r="AI357" s="37"/>
      <c r="AJ357" s="37"/>
      <c r="AK357" s="37"/>
      <c r="AL357" s="37"/>
      <c r="AM357" s="37"/>
      <c r="AN357" s="37"/>
      <c r="AO357" s="37"/>
      <c r="AP357" s="37"/>
      <c r="AQ357" s="37"/>
      <c r="AS357" s="125"/>
      <c r="AT357" s="123"/>
      <c r="AV357" s="125"/>
      <c r="AX357" s="125"/>
      <c r="AY357" s="125"/>
      <c r="AZ357" s="123"/>
      <c r="BB357" s="125"/>
      <c r="BD357" s="125"/>
      <c r="BE357" s="125"/>
      <c r="BF357" s="123"/>
      <c r="BH357" s="125"/>
      <c r="BJ357" s="125"/>
      <c r="BK357" s="125"/>
      <c r="BM357" s="125"/>
      <c r="BN357" s="123"/>
      <c r="BP357" s="125"/>
      <c r="BQ357" s="125"/>
      <c r="BR357" s="125"/>
      <c r="BW357" s="125"/>
      <c r="BX357" s="123"/>
      <c r="BZ357" s="125"/>
      <c r="CA357" s="125"/>
      <c r="CB357" s="125"/>
      <c r="CG357" s="125"/>
      <c r="CH357" s="123"/>
      <c r="CJ357" s="125"/>
      <c r="CK357" s="125"/>
      <c r="CL357" s="125"/>
      <c r="DC357" s="125"/>
      <c r="DD357" s="123"/>
      <c r="DF357" s="125"/>
      <c r="DJ357" s="125"/>
      <c r="DK357" s="125"/>
      <c r="DL357" s="123"/>
      <c r="DN357" s="125"/>
      <c r="DR357" s="125"/>
      <c r="DS357" s="125"/>
      <c r="DT357" s="123"/>
      <c r="DV357" s="125"/>
      <c r="DZ357" s="125"/>
    </row>
    <row r="358" spans="8:130" s="119" customFormat="1">
      <c r="H358" s="125"/>
      <c r="I358" s="123"/>
      <c r="K358" s="125"/>
      <c r="M358" s="125"/>
      <c r="N358" s="125"/>
      <c r="O358" s="123"/>
      <c r="Q358" s="125"/>
      <c r="S358" s="125"/>
      <c r="T358" s="125"/>
      <c r="U358" s="123"/>
      <c r="W358" s="125"/>
      <c r="Y358" s="125"/>
      <c r="Z358" s="125"/>
      <c r="AA358" s="91"/>
      <c r="AB358" s="39"/>
      <c r="AC358" s="39"/>
      <c r="AD358" s="39"/>
      <c r="AE358" s="39"/>
      <c r="AG358" s="38"/>
      <c r="AH358" s="35"/>
      <c r="AI358" s="37"/>
      <c r="AJ358" s="37"/>
      <c r="AK358" s="37"/>
      <c r="AL358" s="37"/>
      <c r="AM358" s="37"/>
      <c r="AN358" s="37"/>
      <c r="AO358" s="37"/>
      <c r="AP358" s="37"/>
      <c r="AQ358" s="37"/>
      <c r="AS358" s="125"/>
      <c r="AT358" s="123"/>
      <c r="AV358" s="125"/>
      <c r="AX358" s="125"/>
      <c r="AY358" s="125"/>
      <c r="AZ358" s="123"/>
      <c r="BB358" s="125"/>
      <c r="BD358" s="125"/>
      <c r="BE358" s="125"/>
      <c r="BF358" s="123"/>
      <c r="BH358" s="125"/>
      <c r="BJ358" s="125"/>
      <c r="BK358" s="125"/>
      <c r="BM358" s="125"/>
      <c r="BN358" s="123"/>
      <c r="BP358" s="125"/>
      <c r="BQ358" s="125"/>
      <c r="BR358" s="125"/>
      <c r="BW358" s="125"/>
      <c r="BX358" s="123"/>
      <c r="BZ358" s="125"/>
      <c r="CA358" s="125"/>
      <c r="CB358" s="125"/>
      <c r="CG358" s="125"/>
      <c r="CH358" s="123"/>
      <c r="CJ358" s="125"/>
      <c r="CK358" s="125"/>
      <c r="CL358" s="125"/>
      <c r="DC358" s="125"/>
      <c r="DD358" s="123"/>
      <c r="DF358" s="125"/>
      <c r="DJ358" s="125"/>
      <c r="DK358" s="125"/>
      <c r="DL358" s="123"/>
      <c r="DN358" s="125"/>
      <c r="DR358" s="125"/>
      <c r="DS358" s="125"/>
      <c r="DT358" s="123"/>
      <c r="DV358" s="125"/>
      <c r="DZ358" s="125"/>
    </row>
    <row r="359" spans="8:130" s="119" customFormat="1">
      <c r="H359" s="125"/>
      <c r="I359" s="123"/>
      <c r="K359" s="125"/>
      <c r="M359" s="125"/>
      <c r="N359" s="125"/>
      <c r="O359" s="123"/>
      <c r="Q359" s="125"/>
      <c r="S359" s="125"/>
      <c r="T359" s="125"/>
      <c r="U359" s="123"/>
      <c r="W359" s="125"/>
      <c r="Y359" s="125"/>
      <c r="Z359" s="125"/>
      <c r="AA359" s="91"/>
      <c r="AB359" s="39"/>
      <c r="AC359" s="39"/>
      <c r="AD359" s="39"/>
      <c r="AE359" s="39"/>
      <c r="AG359" s="38"/>
      <c r="AH359" s="35"/>
      <c r="AI359" s="37"/>
      <c r="AJ359" s="37"/>
      <c r="AK359" s="37"/>
      <c r="AL359" s="37"/>
      <c r="AM359" s="37"/>
      <c r="AN359" s="37"/>
      <c r="AO359" s="37"/>
      <c r="AP359" s="37"/>
      <c r="AQ359" s="37"/>
      <c r="AS359" s="125"/>
      <c r="AT359" s="123"/>
      <c r="AV359" s="125"/>
      <c r="AX359" s="125"/>
      <c r="AY359" s="125"/>
      <c r="AZ359" s="123"/>
      <c r="BB359" s="125"/>
      <c r="BD359" s="125"/>
      <c r="BE359" s="125"/>
      <c r="BF359" s="123"/>
      <c r="BH359" s="125"/>
      <c r="BJ359" s="125"/>
      <c r="BK359" s="125"/>
      <c r="BM359" s="125"/>
      <c r="BN359" s="123"/>
      <c r="BP359" s="125"/>
      <c r="BQ359" s="125"/>
      <c r="BR359" s="125"/>
      <c r="BW359" s="125"/>
      <c r="BX359" s="123"/>
      <c r="BZ359" s="125"/>
      <c r="CA359" s="125"/>
      <c r="CB359" s="125"/>
      <c r="CG359" s="125"/>
      <c r="CH359" s="123"/>
      <c r="CJ359" s="125"/>
      <c r="CK359" s="125"/>
      <c r="CL359" s="125"/>
      <c r="DC359" s="125"/>
      <c r="DD359" s="123"/>
      <c r="DF359" s="125"/>
      <c r="DJ359" s="125"/>
      <c r="DK359" s="125"/>
      <c r="DL359" s="123"/>
      <c r="DN359" s="125"/>
      <c r="DR359" s="125"/>
      <c r="DS359" s="125"/>
      <c r="DT359" s="123"/>
      <c r="DV359" s="125"/>
      <c r="DZ359" s="125"/>
    </row>
    <row r="360" spans="8:130" s="119" customFormat="1">
      <c r="H360" s="125"/>
      <c r="I360" s="123"/>
      <c r="K360" s="125"/>
      <c r="M360" s="125"/>
      <c r="N360" s="125"/>
      <c r="O360" s="123"/>
      <c r="Q360" s="125"/>
      <c r="S360" s="125"/>
      <c r="T360" s="125"/>
      <c r="U360" s="123"/>
      <c r="W360" s="125"/>
      <c r="Y360" s="125"/>
      <c r="Z360" s="125"/>
      <c r="AA360" s="91"/>
      <c r="AB360" s="39"/>
      <c r="AC360" s="39"/>
      <c r="AD360" s="39"/>
      <c r="AE360" s="39"/>
      <c r="AG360" s="38"/>
      <c r="AH360" s="35"/>
      <c r="AI360" s="37"/>
      <c r="AJ360" s="37"/>
      <c r="AK360" s="37"/>
      <c r="AL360" s="37"/>
      <c r="AM360" s="37"/>
      <c r="AN360" s="37"/>
      <c r="AO360" s="37"/>
      <c r="AP360" s="37"/>
      <c r="AQ360" s="37"/>
      <c r="AS360" s="125"/>
      <c r="AT360" s="123"/>
      <c r="AV360" s="125"/>
      <c r="AX360" s="125"/>
      <c r="AY360" s="125"/>
      <c r="AZ360" s="123"/>
      <c r="BB360" s="125"/>
      <c r="BD360" s="125"/>
      <c r="BE360" s="125"/>
      <c r="BF360" s="123"/>
      <c r="BH360" s="125"/>
      <c r="BJ360" s="125"/>
      <c r="BK360" s="125"/>
      <c r="BM360" s="125"/>
      <c r="BN360" s="123"/>
      <c r="BP360" s="125"/>
      <c r="BQ360" s="125"/>
      <c r="BR360" s="125"/>
      <c r="BW360" s="125"/>
      <c r="BX360" s="123"/>
      <c r="BZ360" s="125"/>
      <c r="CA360" s="125"/>
      <c r="CB360" s="125"/>
      <c r="CG360" s="125"/>
      <c r="CH360" s="123"/>
      <c r="CJ360" s="125"/>
      <c r="CK360" s="125"/>
      <c r="CL360" s="125"/>
      <c r="DC360" s="125"/>
      <c r="DD360" s="123"/>
      <c r="DF360" s="125"/>
      <c r="DJ360" s="125"/>
      <c r="DK360" s="125"/>
      <c r="DL360" s="123"/>
      <c r="DN360" s="125"/>
      <c r="DR360" s="125"/>
      <c r="DS360" s="125"/>
      <c r="DT360" s="123"/>
      <c r="DV360" s="125"/>
      <c r="DZ360" s="125"/>
    </row>
    <row r="361" spans="8:130" s="119" customFormat="1">
      <c r="H361" s="125"/>
      <c r="I361" s="123"/>
      <c r="K361" s="125"/>
      <c r="M361" s="125"/>
      <c r="N361" s="125"/>
      <c r="O361" s="123"/>
      <c r="Q361" s="125"/>
      <c r="S361" s="125"/>
      <c r="T361" s="125"/>
      <c r="U361" s="123"/>
      <c r="W361" s="125"/>
      <c r="Y361" s="125"/>
      <c r="Z361" s="125"/>
      <c r="AA361" s="91"/>
      <c r="AB361" s="39"/>
      <c r="AC361" s="39"/>
      <c r="AD361" s="39"/>
      <c r="AE361" s="39"/>
      <c r="AG361" s="38"/>
      <c r="AH361" s="35"/>
      <c r="AI361" s="37"/>
      <c r="AJ361" s="37"/>
      <c r="AK361" s="37"/>
      <c r="AL361" s="37"/>
      <c r="AM361" s="37"/>
      <c r="AN361" s="37"/>
      <c r="AO361" s="37"/>
      <c r="AP361" s="37"/>
      <c r="AQ361" s="37"/>
      <c r="AS361" s="125"/>
      <c r="AT361" s="123"/>
      <c r="AV361" s="125"/>
      <c r="AX361" s="125"/>
      <c r="AY361" s="125"/>
      <c r="AZ361" s="123"/>
      <c r="BB361" s="125"/>
      <c r="BD361" s="125"/>
      <c r="BE361" s="125"/>
      <c r="BF361" s="123"/>
      <c r="BH361" s="125"/>
      <c r="BJ361" s="125"/>
      <c r="BK361" s="125"/>
      <c r="BM361" s="125"/>
      <c r="BN361" s="123"/>
      <c r="BP361" s="125"/>
      <c r="BQ361" s="125"/>
      <c r="BR361" s="125"/>
      <c r="BW361" s="125"/>
      <c r="BX361" s="123"/>
      <c r="BZ361" s="125"/>
      <c r="CA361" s="125"/>
      <c r="CB361" s="125"/>
      <c r="CG361" s="125"/>
      <c r="CH361" s="123"/>
      <c r="CJ361" s="125"/>
      <c r="CK361" s="125"/>
      <c r="CL361" s="125"/>
      <c r="DC361" s="125"/>
      <c r="DD361" s="123"/>
      <c r="DF361" s="125"/>
      <c r="DJ361" s="125"/>
      <c r="DK361" s="125"/>
      <c r="DL361" s="123"/>
      <c r="DN361" s="125"/>
      <c r="DR361" s="125"/>
      <c r="DS361" s="125"/>
      <c r="DT361" s="123"/>
      <c r="DV361" s="125"/>
      <c r="DZ361" s="125"/>
    </row>
    <row r="362" spans="8:130" s="119" customFormat="1">
      <c r="H362" s="125"/>
      <c r="I362" s="123"/>
      <c r="K362" s="125"/>
      <c r="M362" s="125"/>
      <c r="N362" s="125"/>
      <c r="O362" s="123"/>
      <c r="Q362" s="125"/>
      <c r="S362" s="125"/>
      <c r="T362" s="125"/>
      <c r="U362" s="123"/>
      <c r="W362" s="125"/>
      <c r="Y362" s="125"/>
      <c r="Z362" s="125"/>
      <c r="AA362" s="91"/>
      <c r="AB362" s="39"/>
      <c r="AC362" s="39"/>
      <c r="AD362" s="39"/>
      <c r="AE362" s="39"/>
      <c r="AG362" s="38"/>
      <c r="AH362" s="35"/>
      <c r="AI362" s="37"/>
      <c r="AJ362" s="37"/>
      <c r="AK362" s="37"/>
      <c r="AL362" s="37"/>
      <c r="AM362" s="37"/>
      <c r="AN362" s="37"/>
      <c r="AO362" s="37"/>
      <c r="AP362" s="37"/>
      <c r="AQ362" s="37"/>
      <c r="AS362" s="125"/>
      <c r="AT362" s="123"/>
      <c r="AV362" s="125"/>
      <c r="AX362" s="125"/>
      <c r="AY362" s="125"/>
      <c r="AZ362" s="123"/>
      <c r="BB362" s="125"/>
      <c r="BD362" s="125"/>
      <c r="BE362" s="125"/>
      <c r="BF362" s="123"/>
      <c r="BH362" s="125"/>
      <c r="BJ362" s="125"/>
      <c r="BK362" s="125"/>
      <c r="BM362" s="125"/>
      <c r="BN362" s="123"/>
      <c r="BP362" s="125"/>
      <c r="BQ362" s="125"/>
      <c r="BR362" s="125"/>
      <c r="BW362" s="125"/>
      <c r="BX362" s="123"/>
      <c r="BZ362" s="125"/>
      <c r="CA362" s="125"/>
      <c r="CB362" s="125"/>
      <c r="CG362" s="125"/>
      <c r="CH362" s="123"/>
      <c r="CJ362" s="125"/>
      <c r="CK362" s="125"/>
      <c r="CL362" s="125"/>
      <c r="DC362" s="125"/>
      <c r="DD362" s="123"/>
      <c r="DF362" s="125"/>
      <c r="DJ362" s="125"/>
      <c r="DK362" s="125"/>
      <c r="DL362" s="123"/>
      <c r="DN362" s="125"/>
      <c r="DR362" s="125"/>
      <c r="DS362" s="125"/>
      <c r="DT362" s="123"/>
      <c r="DV362" s="125"/>
      <c r="DZ362" s="125"/>
    </row>
    <row r="363" spans="8:130" s="119" customFormat="1">
      <c r="H363" s="125"/>
      <c r="I363" s="123"/>
      <c r="K363" s="125"/>
      <c r="M363" s="125"/>
      <c r="N363" s="125"/>
      <c r="O363" s="123"/>
      <c r="Q363" s="125"/>
      <c r="S363" s="125"/>
      <c r="T363" s="125"/>
      <c r="U363" s="123"/>
      <c r="W363" s="125"/>
      <c r="Y363" s="125"/>
      <c r="Z363" s="125"/>
      <c r="AA363" s="91"/>
      <c r="AB363" s="39"/>
      <c r="AC363" s="39"/>
      <c r="AD363" s="39"/>
      <c r="AE363" s="39"/>
      <c r="AG363" s="38"/>
      <c r="AH363" s="35"/>
      <c r="AI363" s="37"/>
      <c r="AJ363" s="37"/>
      <c r="AK363" s="37"/>
      <c r="AL363" s="37"/>
      <c r="AM363" s="37"/>
      <c r="AN363" s="37"/>
      <c r="AO363" s="37"/>
      <c r="AP363" s="37"/>
      <c r="AQ363" s="37"/>
      <c r="AS363" s="125"/>
      <c r="AT363" s="123"/>
      <c r="AV363" s="125"/>
      <c r="AX363" s="125"/>
      <c r="AY363" s="125"/>
      <c r="AZ363" s="123"/>
      <c r="BB363" s="125"/>
      <c r="BD363" s="125"/>
      <c r="BE363" s="125"/>
      <c r="BF363" s="123"/>
      <c r="BH363" s="125"/>
      <c r="BJ363" s="125"/>
      <c r="BK363" s="125"/>
      <c r="BM363" s="125"/>
      <c r="BN363" s="123"/>
      <c r="BP363" s="125"/>
      <c r="BQ363" s="125"/>
      <c r="BR363" s="125"/>
      <c r="BW363" s="125"/>
      <c r="BX363" s="123"/>
      <c r="BZ363" s="125"/>
      <c r="CA363" s="125"/>
      <c r="CB363" s="125"/>
      <c r="CG363" s="125"/>
      <c r="CH363" s="123"/>
      <c r="CJ363" s="125"/>
      <c r="CK363" s="125"/>
      <c r="CL363" s="125"/>
      <c r="DC363" s="125"/>
      <c r="DD363" s="123"/>
      <c r="DF363" s="125"/>
      <c r="DJ363" s="125"/>
      <c r="DK363" s="125"/>
      <c r="DL363" s="123"/>
      <c r="DN363" s="125"/>
      <c r="DR363" s="125"/>
      <c r="DS363" s="125"/>
      <c r="DT363" s="123"/>
      <c r="DV363" s="125"/>
      <c r="DZ363" s="125"/>
    </row>
  </sheetData>
  <autoFilter ref="A2:DA2"/>
  <mergeCells count="13">
    <mergeCell ref="H1:M1"/>
    <mergeCell ref="N1:S1"/>
    <mergeCell ref="T1:Y1"/>
    <mergeCell ref="AG1:AK1"/>
    <mergeCell ref="AS1:AX1"/>
    <mergeCell ref="AY1:BD1"/>
    <mergeCell ref="DS1:DZ1"/>
    <mergeCell ref="BE1:BJ1"/>
    <mergeCell ref="BM1:BV1"/>
    <mergeCell ref="BW1:CF1"/>
    <mergeCell ref="CG1:CP1"/>
    <mergeCell ref="DC1:DJ1"/>
    <mergeCell ref="DK1:DR1"/>
  </mergeCells>
  <conditionalFormatting sqref="CV3:CY18">
    <cfRule type="cellIs" dxfId="2" priority="5" stopIfTrue="1" operator="lessThan">
      <formula>-29%</formula>
    </cfRule>
  </conditionalFormatting>
  <conditionalFormatting sqref="DH1:DI1048576">
    <cfRule type="cellIs" dxfId="1" priority="4" stopIfTrue="1" operator="lessThan">
      <formula>0</formula>
    </cfRule>
  </conditionalFormatting>
  <pageMargins left="0.15763888888888888" right="0.15763888888888888" top="0.74791666666666667" bottom="0.74861111111111112" header="0.51180555555555551" footer="0.31527777777777777"/>
  <pageSetup paperSize="9" scale="70" firstPageNumber="0" fitToHeight="0" orientation="landscape" horizontalDpi="300" verticalDpi="300" r:id="rId1"/>
  <headerFooter alignWithMargins="0">
    <oddFooter>&amp;R&amp;"Calibri,Regularna"&amp;12&amp;P z &amp;N</oddFooter>
  </headerFooter>
  <colBreaks count="1" manualBreakCount="1">
    <brk id="13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3"/>
  <sheetViews>
    <sheetView tabSelected="1" view="pageLayout" zoomScaleNormal="80" zoomScaleSheetLayoutView="75" workbookViewId="0">
      <selection activeCell="K2" sqref="K2"/>
    </sheetView>
  </sheetViews>
  <sheetFormatPr defaultColWidth="10.140625" defaultRowHeight="11.25"/>
  <cols>
    <col min="1" max="1" width="7.85546875" style="62" customWidth="1"/>
    <col min="2" max="2" width="6.28515625" style="62" bestFit="1" customWidth="1"/>
    <col min="3" max="3" width="11.42578125" style="62" bestFit="1" customWidth="1"/>
    <col min="4" max="6" width="11.42578125" style="62" customWidth="1"/>
    <col min="7" max="7" width="10" style="95" customWidth="1"/>
    <col min="8" max="8" width="11.42578125" style="62" bestFit="1" customWidth="1"/>
    <col min="9" max="9" width="10" style="95" customWidth="1"/>
    <col min="10" max="10" width="11.42578125" style="62" bestFit="1" customWidth="1"/>
    <col min="11" max="11" width="11.42578125" style="62" customWidth="1"/>
    <col min="12" max="12" width="24.28515625" style="62" customWidth="1"/>
    <col min="13" max="16384" width="10.140625" style="62"/>
  </cols>
  <sheetData>
    <row r="1" spans="1:12" ht="22.5" customHeight="1">
      <c r="A1" s="271"/>
      <c r="B1" s="271"/>
      <c r="C1" s="268" t="s">
        <v>126</v>
      </c>
      <c r="D1" s="269"/>
      <c r="E1" s="270"/>
      <c r="F1" s="268" t="s">
        <v>127</v>
      </c>
      <c r="G1" s="269"/>
      <c r="H1" s="270"/>
      <c r="I1" s="268" t="s">
        <v>128</v>
      </c>
      <c r="J1" s="269"/>
      <c r="K1" s="269"/>
      <c r="L1" s="273"/>
    </row>
    <row r="2" spans="1:12" ht="56.25">
      <c r="A2" s="259" t="s">
        <v>123</v>
      </c>
      <c r="B2" s="259" t="s">
        <v>119</v>
      </c>
      <c r="C2" s="272" t="s">
        <v>114</v>
      </c>
      <c r="D2" s="272" t="s">
        <v>117</v>
      </c>
      <c r="E2" s="260" t="s">
        <v>118</v>
      </c>
      <c r="F2" s="272" t="s">
        <v>114</v>
      </c>
      <c r="G2" s="272" t="s">
        <v>117</v>
      </c>
      <c r="H2" s="260" t="s">
        <v>118</v>
      </c>
      <c r="I2" s="272" t="s">
        <v>114</v>
      </c>
      <c r="J2" s="272" t="s">
        <v>117</v>
      </c>
      <c r="K2" s="260" t="s">
        <v>118</v>
      </c>
      <c r="L2" s="274" t="s">
        <v>125</v>
      </c>
    </row>
    <row r="3" spans="1:12" s="253" customFormat="1">
      <c r="A3" s="257">
        <v>1</v>
      </c>
      <c r="B3" s="257">
        <v>0</v>
      </c>
      <c r="C3" s="258"/>
      <c r="D3" s="258"/>
      <c r="E3" s="258"/>
      <c r="F3" s="258">
        <v>60</v>
      </c>
      <c r="G3" s="258">
        <v>40</v>
      </c>
      <c r="H3" s="258">
        <v>100</v>
      </c>
      <c r="I3" s="258"/>
      <c r="J3" s="258"/>
      <c r="K3" s="258"/>
      <c r="L3" s="275" t="s">
        <v>121</v>
      </c>
    </row>
    <row r="4" spans="1:12" s="254" customFormat="1">
      <c r="A4" s="255">
        <v>2</v>
      </c>
      <c r="B4" s="255">
        <v>0</v>
      </c>
      <c r="C4" s="256"/>
      <c r="D4" s="256"/>
      <c r="E4" s="256"/>
      <c r="F4" s="256"/>
      <c r="G4" s="256"/>
      <c r="H4" s="256"/>
      <c r="I4" s="256">
        <v>60</v>
      </c>
      <c r="J4" s="256">
        <v>40</v>
      </c>
      <c r="K4" s="256">
        <v>100</v>
      </c>
      <c r="L4" s="276" t="s">
        <v>122</v>
      </c>
    </row>
    <row r="5" spans="1:12" s="254" customFormat="1">
      <c r="A5" s="255">
        <v>3</v>
      </c>
      <c r="B5" s="255">
        <v>0</v>
      </c>
      <c r="C5" s="256"/>
      <c r="D5" s="256"/>
      <c r="E5" s="256"/>
      <c r="F5" s="256"/>
      <c r="G5" s="256"/>
      <c r="H5" s="256"/>
      <c r="I5" s="256">
        <v>60</v>
      </c>
      <c r="J5" s="256">
        <v>40</v>
      </c>
      <c r="K5" s="256">
        <v>100</v>
      </c>
      <c r="L5" s="276" t="s">
        <v>122</v>
      </c>
    </row>
    <row r="6" spans="1:12" s="254" customFormat="1">
      <c r="A6" s="255">
        <v>4</v>
      </c>
      <c r="B6" s="255">
        <v>0</v>
      </c>
      <c r="C6" s="256"/>
      <c r="D6" s="256"/>
      <c r="E6" s="256"/>
      <c r="F6" s="256"/>
      <c r="G6" s="256"/>
      <c r="H6" s="256"/>
      <c r="I6" s="256">
        <v>60</v>
      </c>
      <c r="J6" s="256">
        <v>40</v>
      </c>
      <c r="K6" s="256">
        <v>100</v>
      </c>
      <c r="L6" s="276" t="s">
        <v>122</v>
      </c>
    </row>
    <row r="7" spans="1:12" s="254" customFormat="1">
      <c r="A7" s="255">
        <v>5</v>
      </c>
      <c r="B7" s="255">
        <v>0</v>
      </c>
      <c r="C7" s="256"/>
      <c r="D7" s="256"/>
      <c r="E7" s="256"/>
      <c r="F7" s="256"/>
      <c r="G7" s="256"/>
      <c r="H7" s="256"/>
      <c r="I7" s="256">
        <v>59.999999999999993</v>
      </c>
      <c r="J7" s="256">
        <v>40</v>
      </c>
      <c r="K7" s="256">
        <v>100</v>
      </c>
      <c r="L7" s="276" t="s">
        <v>122</v>
      </c>
    </row>
    <row r="8" spans="1:12" s="254" customFormat="1">
      <c r="A8" s="255">
        <v>6</v>
      </c>
      <c r="B8" s="255">
        <v>0</v>
      </c>
      <c r="C8" s="256"/>
      <c r="D8" s="256"/>
      <c r="E8" s="256"/>
      <c r="F8" s="256"/>
      <c r="G8" s="256"/>
      <c r="H8" s="256"/>
      <c r="I8" s="256">
        <v>60</v>
      </c>
      <c r="J8" s="256">
        <v>40</v>
      </c>
      <c r="K8" s="256">
        <v>100</v>
      </c>
      <c r="L8" s="276" t="s">
        <v>122</v>
      </c>
    </row>
    <row r="9" spans="1:12" s="254" customFormat="1">
      <c r="A9" s="255">
        <v>7</v>
      </c>
      <c r="B9" s="255">
        <v>0</v>
      </c>
      <c r="C9" s="256"/>
      <c r="D9" s="256"/>
      <c r="E9" s="256"/>
      <c r="F9" s="256"/>
      <c r="G9" s="256"/>
      <c r="H9" s="256"/>
      <c r="I9" s="256">
        <v>59.999999999999993</v>
      </c>
      <c r="J9" s="256">
        <v>40</v>
      </c>
      <c r="K9" s="256">
        <v>100</v>
      </c>
      <c r="L9" s="276" t="s">
        <v>122</v>
      </c>
    </row>
    <row r="10" spans="1:12" s="254" customFormat="1">
      <c r="A10" s="255">
        <v>8</v>
      </c>
      <c r="B10" s="255">
        <v>0</v>
      </c>
      <c r="C10" s="256"/>
      <c r="D10" s="256"/>
      <c r="E10" s="256"/>
      <c r="F10" s="256"/>
      <c r="G10" s="256"/>
      <c r="H10" s="256"/>
      <c r="I10" s="256">
        <v>60</v>
      </c>
      <c r="J10" s="256">
        <v>40</v>
      </c>
      <c r="K10" s="256">
        <v>100</v>
      </c>
      <c r="L10" s="276" t="s">
        <v>122</v>
      </c>
    </row>
    <row r="11" spans="1:12" s="254" customFormat="1">
      <c r="A11" s="255">
        <v>9</v>
      </c>
      <c r="B11" s="255">
        <v>0</v>
      </c>
      <c r="C11" s="256"/>
      <c r="D11" s="256"/>
      <c r="E11" s="256"/>
      <c r="F11" s="256">
        <v>60</v>
      </c>
      <c r="G11" s="256">
        <v>40</v>
      </c>
      <c r="H11" s="256">
        <v>100</v>
      </c>
      <c r="I11" s="256"/>
      <c r="J11" s="256"/>
      <c r="K11" s="256"/>
      <c r="L11" s="276" t="s">
        <v>121</v>
      </c>
    </row>
    <row r="12" spans="1:12" s="254" customFormat="1">
      <c r="A12" s="255">
        <v>10</v>
      </c>
      <c r="B12" s="255">
        <v>0</v>
      </c>
      <c r="C12" s="256">
        <v>60</v>
      </c>
      <c r="D12" s="256">
        <v>40</v>
      </c>
      <c r="E12" s="256">
        <v>100</v>
      </c>
      <c r="F12" s="256"/>
      <c r="G12" s="256"/>
      <c r="H12" s="256"/>
      <c r="I12" s="256"/>
      <c r="J12" s="256"/>
      <c r="K12" s="256"/>
      <c r="L12" s="276" t="s">
        <v>120</v>
      </c>
    </row>
    <row r="13" spans="1:12" s="254" customFormat="1">
      <c r="A13" s="255">
        <v>11</v>
      </c>
      <c r="B13" s="255">
        <v>0</v>
      </c>
      <c r="C13" s="256"/>
      <c r="D13" s="256"/>
      <c r="E13" s="256"/>
      <c r="F13" s="256">
        <v>60</v>
      </c>
      <c r="G13" s="256">
        <v>40</v>
      </c>
      <c r="H13" s="256">
        <v>100</v>
      </c>
      <c r="I13" s="256"/>
      <c r="J13" s="256"/>
      <c r="K13" s="256"/>
      <c r="L13" s="276" t="s">
        <v>121</v>
      </c>
    </row>
    <row r="14" spans="1:12" s="254" customFormat="1">
      <c r="A14" s="255">
        <v>12</v>
      </c>
      <c r="B14" s="255">
        <v>0</v>
      </c>
      <c r="C14" s="256"/>
      <c r="D14" s="256"/>
      <c r="E14" s="256"/>
      <c r="F14" s="256"/>
      <c r="G14" s="256"/>
      <c r="H14" s="256"/>
      <c r="I14" s="256"/>
      <c r="J14" s="256"/>
      <c r="K14" s="256"/>
      <c r="L14" s="277" t="s">
        <v>124</v>
      </c>
    </row>
    <row r="15" spans="1:12" s="254" customFormat="1">
      <c r="A15" s="255">
        <v>13</v>
      </c>
      <c r="B15" s="255">
        <v>0</v>
      </c>
      <c r="C15" s="256"/>
      <c r="D15" s="256"/>
      <c r="E15" s="256"/>
      <c r="F15" s="256">
        <v>59.999999999999993</v>
      </c>
      <c r="G15" s="256">
        <v>40</v>
      </c>
      <c r="H15" s="256">
        <v>100</v>
      </c>
      <c r="I15" s="256"/>
      <c r="J15" s="256"/>
      <c r="K15" s="256"/>
      <c r="L15" s="276" t="s">
        <v>121</v>
      </c>
    </row>
    <row r="16" spans="1:12" s="254" customFormat="1">
      <c r="A16" s="255">
        <v>14</v>
      </c>
      <c r="B16" s="255">
        <v>0</v>
      </c>
      <c r="C16" s="256">
        <v>60</v>
      </c>
      <c r="D16" s="256">
        <v>40</v>
      </c>
      <c r="E16" s="256">
        <v>100</v>
      </c>
      <c r="F16" s="256"/>
      <c r="G16" s="256"/>
      <c r="H16" s="256"/>
      <c r="I16" s="256">
        <v>46.909090909090907</v>
      </c>
      <c r="J16" s="256">
        <v>40</v>
      </c>
      <c r="K16" s="256">
        <v>86.909090909090907</v>
      </c>
      <c r="L16" s="276" t="s">
        <v>120</v>
      </c>
    </row>
    <row r="17" spans="1:12" s="254" customFormat="1">
      <c r="A17" s="255">
        <v>15</v>
      </c>
      <c r="B17" s="255">
        <v>0</v>
      </c>
      <c r="C17" s="256">
        <v>55.555555555555564</v>
      </c>
      <c r="D17" s="256">
        <v>40</v>
      </c>
      <c r="E17" s="256">
        <v>95.555555555555571</v>
      </c>
      <c r="F17" s="256"/>
      <c r="G17" s="256"/>
      <c r="H17" s="256"/>
      <c r="I17" s="256">
        <v>60</v>
      </c>
      <c r="J17" s="256">
        <v>40</v>
      </c>
      <c r="K17" s="256">
        <v>100</v>
      </c>
      <c r="L17" s="276" t="s">
        <v>122</v>
      </c>
    </row>
    <row r="18" spans="1:12" s="254" customFormat="1">
      <c r="A18" s="255">
        <v>16</v>
      </c>
      <c r="B18" s="255">
        <v>0</v>
      </c>
      <c r="C18" s="256"/>
      <c r="D18" s="256"/>
      <c r="E18" s="256"/>
      <c r="F18" s="256"/>
      <c r="G18" s="256"/>
      <c r="H18" s="256"/>
      <c r="I18" s="256">
        <v>60</v>
      </c>
      <c r="J18" s="256">
        <v>40</v>
      </c>
      <c r="K18" s="256">
        <v>100</v>
      </c>
      <c r="L18" s="276" t="s">
        <v>122</v>
      </c>
    </row>
    <row r="19" spans="1:12" s="254" customFormat="1">
      <c r="A19" s="255">
        <v>17</v>
      </c>
      <c r="B19" s="255">
        <v>0</v>
      </c>
      <c r="C19" s="256"/>
      <c r="D19" s="256"/>
      <c r="E19" s="256"/>
      <c r="F19" s="256"/>
      <c r="G19" s="256"/>
      <c r="H19" s="256"/>
      <c r="I19" s="256">
        <v>60</v>
      </c>
      <c r="J19" s="256">
        <v>40</v>
      </c>
      <c r="K19" s="256">
        <v>100</v>
      </c>
      <c r="L19" s="276" t="s">
        <v>122</v>
      </c>
    </row>
    <row r="20" spans="1:12" s="254" customFormat="1">
      <c r="A20" s="255">
        <v>18</v>
      </c>
      <c r="B20" s="255">
        <v>0</v>
      </c>
      <c r="C20" s="256"/>
      <c r="D20" s="256"/>
      <c r="E20" s="256"/>
      <c r="F20" s="256"/>
      <c r="G20" s="256"/>
      <c r="H20" s="256"/>
      <c r="I20" s="256">
        <v>60</v>
      </c>
      <c r="J20" s="256">
        <v>40</v>
      </c>
      <c r="K20" s="256">
        <v>100</v>
      </c>
      <c r="L20" s="276" t="s">
        <v>122</v>
      </c>
    </row>
    <row r="21" spans="1:12" s="254" customFormat="1">
      <c r="A21" s="255">
        <v>19</v>
      </c>
      <c r="B21" s="255">
        <v>0</v>
      </c>
      <c r="C21" s="256"/>
      <c r="D21" s="256"/>
      <c r="E21" s="256"/>
      <c r="F21" s="256">
        <v>60</v>
      </c>
      <c r="G21" s="256">
        <v>40</v>
      </c>
      <c r="H21" s="256">
        <v>100</v>
      </c>
      <c r="I21" s="256"/>
      <c r="J21" s="256"/>
      <c r="K21" s="256"/>
      <c r="L21" s="276" t="s">
        <v>121</v>
      </c>
    </row>
    <row r="22" spans="1:12" s="254" customFormat="1">
      <c r="A22" s="255">
        <v>20</v>
      </c>
      <c r="B22" s="255">
        <v>0</v>
      </c>
      <c r="C22" s="256"/>
      <c r="D22" s="256"/>
      <c r="E22" s="256"/>
      <c r="F22" s="256"/>
      <c r="G22" s="256"/>
      <c r="H22" s="256"/>
      <c r="I22" s="256">
        <v>59.999999999999993</v>
      </c>
      <c r="J22" s="256">
        <v>40</v>
      </c>
      <c r="K22" s="256">
        <v>100</v>
      </c>
      <c r="L22" s="276" t="s">
        <v>122</v>
      </c>
    </row>
    <row r="23" spans="1:12" s="254" customFormat="1">
      <c r="A23" s="255">
        <v>21</v>
      </c>
      <c r="B23" s="255">
        <v>0</v>
      </c>
      <c r="C23" s="256"/>
      <c r="D23" s="256"/>
      <c r="E23" s="256"/>
      <c r="F23" s="256">
        <v>59.999999999999993</v>
      </c>
      <c r="G23" s="256">
        <v>40</v>
      </c>
      <c r="H23" s="256">
        <v>100</v>
      </c>
      <c r="I23" s="256"/>
      <c r="J23" s="256"/>
      <c r="K23" s="256"/>
      <c r="L23" s="276" t="s">
        <v>121</v>
      </c>
    </row>
  </sheetData>
  <autoFilter ref="A2:L23"/>
  <mergeCells count="3">
    <mergeCell ref="C1:E1"/>
    <mergeCell ref="F1:H1"/>
    <mergeCell ref="I1:K1"/>
  </mergeCells>
  <conditionalFormatting sqref="E3:E23 H3:H23 K3:K23">
    <cfRule type="cellIs" dxfId="0" priority="71" operator="equal">
      <formula>#REF!</formula>
    </cfRule>
  </conditionalFormatting>
  <pageMargins left="0.15748031496062992" right="0.15748031496062992" top="0.47244094488188981" bottom="0.47244094488188981" header="0.11811023622047245" footer="0.11811023622047245"/>
  <pageSetup paperSize="9" firstPageNumber="0" fitToHeight="0" orientation="landscape" horizontalDpi="300" verticalDpi="300" r:id="rId1"/>
  <headerFooter alignWithMargins="0">
    <oddHeader>&amp;L&amp;14Załącznik nr 1 do Informacji o wyborze oferty najkorzystniejszej w postępowaniu przetargowym nr SGZ/3/4/3/2017</oddHeader>
    <oddFooter>&amp;R&amp;"Calibri,Standardowy"&amp;14&amp;P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Otwarcie-100%cena</vt:lpstr>
      <vt:lpstr>Załącznik nr 1</vt:lpstr>
      <vt:lpstr>'Otwarcie-100%cena'!__xlnm.Print_Area</vt:lpstr>
      <vt:lpstr>'Załącznik nr 1'!__xlnm.Print_Area</vt:lpstr>
      <vt:lpstr>'Otwarcie-100%cena'!Obszar_wydruku</vt:lpstr>
      <vt:lpstr>'Załącznik nr 1'!Obszar_wydruku</vt:lpstr>
    </vt:vector>
  </TitlesOfParts>
  <Company>Szpital Powiatowy im. J. Pawła II w Bartoszycach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Adamczuk</dc:creator>
  <cp:lastModifiedBy>Patrycja Katkowska</cp:lastModifiedBy>
  <cp:lastPrinted>2017-05-24T08:32:00Z</cp:lastPrinted>
  <dcterms:created xsi:type="dcterms:W3CDTF">2014-09-23T13:02:24Z</dcterms:created>
  <dcterms:modified xsi:type="dcterms:W3CDTF">2017-05-24T09:07:18Z</dcterms:modified>
</cp:coreProperties>
</file>